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944" windowHeight="9888" tabRatio="474" activeTab="0"/>
  </bookViews>
  <sheets>
    <sheet name="Vše celkem" sheetId="1" r:id="rId1"/>
    <sheet name="Celkově dospělí" sheetId="2" r:id="rId2"/>
    <sheet name="A" sheetId="3" r:id="rId3"/>
    <sheet name="B" sheetId="4" r:id="rId4"/>
    <sheet name="C" sheetId="5" r:id="rId5"/>
    <sheet name="I" sheetId="6" r:id="rId6"/>
    <sheet name="J" sheetId="7" r:id="rId7"/>
    <sheet name="K" sheetId="8" r:id="rId8"/>
    <sheet name="L" sheetId="9" r:id="rId9"/>
    <sheet name="M" sheetId="10" r:id="rId10"/>
    <sheet name="N" sheetId="11" r:id="rId11"/>
    <sheet name="O" sheetId="12" r:id="rId12"/>
    <sheet name="P" sheetId="13" r:id="rId13"/>
    <sheet name="Q" sheetId="14" r:id="rId14"/>
    <sheet name="R" sheetId="15" r:id="rId15"/>
  </sheets>
  <definedNames>
    <definedName name="_xlnm._FilterDatabase" localSheetId="1" hidden="1">'Celkově dospělí'!$A$2:$L$27</definedName>
    <definedName name="_xlfn.RANK.AVG" hidden="1">#NAME?</definedName>
  </definedNames>
  <calcPr fullCalcOnLoad="1"/>
</workbook>
</file>

<file path=xl/sharedStrings.xml><?xml version="1.0" encoding="utf-8"?>
<sst xmlns="http://schemas.openxmlformats.org/spreadsheetml/2006/main" count="665" uniqueCount="153">
  <si>
    <t>celk.pořadí</t>
  </si>
  <si>
    <t>St.číslo</t>
  </si>
  <si>
    <t>Jméno</t>
  </si>
  <si>
    <t>Oddíl</t>
  </si>
  <si>
    <t>ročník</t>
  </si>
  <si>
    <t>kategorie</t>
  </si>
  <si>
    <t>čas A (s)</t>
  </si>
  <si>
    <t>čas B (s)</t>
  </si>
  <si>
    <t>čas C (s)</t>
  </si>
  <si>
    <t>Bonifikace</t>
  </si>
  <si>
    <t>celkový čas</t>
  </si>
  <si>
    <t>Pořadí v kat.</t>
  </si>
  <si>
    <t xml:space="preserve">Výsledky  běh A </t>
  </si>
  <si>
    <t>čas cíl</t>
  </si>
  <si>
    <t>čas start</t>
  </si>
  <si>
    <t>Výsl.čas</t>
  </si>
  <si>
    <t>Název závodu:</t>
  </si>
  <si>
    <t>Datum:</t>
  </si>
  <si>
    <t>ročníky narození:</t>
  </si>
  <si>
    <t>Délka trati:</t>
  </si>
  <si>
    <t>C</t>
  </si>
  <si>
    <t>Příjmení a jméno</t>
  </si>
  <si>
    <t>čas</t>
  </si>
  <si>
    <t>pořadí</t>
  </si>
  <si>
    <t>celkové umístění</t>
  </si>
  <si>
    <t>Kategorie: J – nejmladší holky</t>
  </si>
  <si>
    <t>Kategorie: K – přípravka ml.kluci</t>
  </si>
  <si>
    <t>Kategorie: L – přípravka ml.dívky</t>
  </si>
  <si>
    <t>2.</t>
  </si>
  <si>
    <t>Kategorie: M – přípravka st.kluci</t>
  </si>
  <si>
    <t>Kategorie: O – mladší žáci</t>
  </si>
  <si>
    <t>3.</t>
  </si>
  <si>
    <t>4.</t>
  </si>
  <si>
    <t>5.</t>
  </si>
  <si>
    <t>7.</t>
  </si>
  <si>
    <t>8.</t>
  </si>
  <si>
    <t>9.</t>
  </si>
  <si>
    <t>Kategorie: I – nejmladší kluci</t>
  </si>
  <si>
    <t>Kategorie: P – mladší žákyně</t>
  </si>
  <si>
    <t>1.</t>
  </si>
  <si>
    <t>10.</t>
  </si>
  <si>
    <t>11.</t>
  </si>
  <si>
    <t>12.</t>
  </si>
  <si>
    <t>13.</t>
  </si>
  <si>
    <t>14.</t>
  </si>
  <si>
    <t>15.</t>
  </si>
  <si>
    <t xml:space="preserve">  </t>
  </si>
  <si>
    <t>Výsledky běh B</t>
  </si>
  <si>
    <t>Výsledky běh C</t>
  </si>
  <si>
    <t>Kategorie: N – přípravka st.holky</t>
  </si>
  <si>
    <t>Kategorie: Q – starší žáci</t>
  </si>
  <si>
    <t>Kategorie: R – starší žákyně</t>
  </si>
  <si>
    <t>Kryry třikrát jinak</t>
  </si>
  <si>
    <t>16.</t>
  </si>
  <si>
    <t>2013 a mladší</t>
  </si>
  <si>
    <t>2011-2012</t>
  </si>
  <si>
    <t>2009-2010</t>
  </si>
  <si>
    <t>2007-2008</t>
  </si>
  <si>
    <t>2005-2006</t>
  </si>
  <si>
    <t>Výsledková listina Kryry třikrát jinak – 30. 5. 2020</t>
  </si>
  <si>
    <t>Kristýnka Brožová</t>
  </si>
  <si>
    <t>Mílaři Domažlice</t>
  </si>
  <si>
    <t>Marcel Zelenka</t>
  </si>
  <si>
    <t>Florbal Chomutov</t>
  </si>
  <si>
    <t>A</t>
  </si>
  <si>
    <t>Vlastimil Kubal</t>
  </si>
  <si>
    <t>Stod</t>
  </si>
  <si>
    <t>D</t>
  </si>
  <si>
    <t>Eliška Dibďáková</t>
  </si>
  <si>
    <t>AC Mariánské Lázně</t>
  </si>
  <si>
    <t>E</t>
  </si>
  <si>
    <t>Jiří Hess</t>
  </si>
  <si>
    <t>Podbořany</t>
  </si>
  <si>
    <t>Marcela Dibďáková</t>
  </si>
  <si>
    <t>Mariánské Lázně</t>
  </si>
  <si>
    <t>F</t>
  </si>
  <si>
    <t>František Aschenbrenner</t>
  </si>
  <si>
    <t>Kryrský maratónec</t>
  </si>
  <si>
    <t>Eva Kantová</t>
  </si>
  <si>
    <t>Elsa Kryry</t>
  </si>
  <si>
    <t>J</t>
  </si>
  <si>
    <t>Martin Semerád</t>
  </si>
  <si>
    <t>TJ BIŽU Jablonec n. N.</t>
  </si>
  <si>
    <t>Kateřina Ptáčková</t>
  </si>
  <si>
    <t>Akimkova smečka</t>
  </si>
  <si>
    <t xml:space="preserve">Jan Černý </t>
  </si>
  <si>
    <t>Dehtáry</t>
  </si>
  <si>
    <t>B</t>
  </si>
  <si>
    <t>6.</t>
  </si>
  <si>
    <t>17.</t>
  </si>
  <si>
    <t>18.</t>
  </si>
  <si>
    <t>Václav Fencl</t>
  </si>
  <si>
    <t>Kryry</t>
  </si>
  <si>
    <t>Tomáš Fencl</t>
  </si>
  <si>
    <t>Lucie Palíková</t>
  </si>
  <si>
    <t>Plzeň</t>
  </si>
  <si>
    <t>Švarc Pavel</t>
  </si>
  <si>
    <t>Dva a půl osla</t>
  </si>
  <si>
    <t>Petr Šturm</t>
  </si>
  <si>
    <t>Forrest gump tea</t>
  </si>
  <si>
    <t>Šturmová Bára</t>
  </si>
  <si>
    <t>Forrest Gump Team</t>
  </si>
  <si>
    <t>Tereza Šturmová</t>
  </si>
  <si>
    <t>TJ Sokol SG Plzeň Petřín</t>
  </si>
  <si>
    <t>Ota Boháč</t>
  </si>
  <si>
    <t>Nicol Boháčová</t>
  </si>
  <si>
    <t>I</t>
  </si>
  <si>
    <t>M</t>
  </si>
  <si>
    <t>Míša Toušková</t>
  </si>
  <si>
    <t>L</t>
  </si>
  <si>
    <t>Tereza Dolejšová</t>
  </si>
  <si>
    <t>Sofie Dolejšová</t>
  </si>
  <si>
    <t>Michaela Dolejšová</t>
  </si>
  <si>
    <t>Natálie Dolejšová</t>
  </si>
  <si>
    <t>P</t>
  </si>
  <si>
    <t>Nela Dolejšová</t>
  </si>
  <si>
    <t>R</t>
  </si>
  <si>
    <t>Stanislav Žambůrek</t>
  </si>
  <si>
    <t>Lukáš Němčák</t>
  </si>
  <si>
    <t>K</t>
  </si>
  <si>
    <t>Elen Ptáková</t>
  </si>
  <si>
    <t>Eliška Vágnerová</t>
  </si>
  <si>
    <t>Petr Lávička</t>
  </si>
  <si>
    <t>Jiří Pubal</t>
  </si>
  <si>
    <t>Anna Pubalová</t>
  </si>
  <si>
    <t>Marek Pour</t>
  </si>
  <si>
    <t>Libušín</t>
  </si>
  <si>
    <t>Milan Oláh</t>
  </si>
  <si>
    <t>Josef Vágner</t>
  </si>
  <si>
    <t>Šimon Marišler</t>
  </si>
  <si>
    <t>Jiří Olmr</t>
  </si>
  <si>
    <t>Marek Olah</t>
  </si>
  <si>
    <t>Šárka Krausová</t>
  </si>
  <si>
    <t>321start</t>
  </si>
  <si>
    <t>Jan Kraus</t>
  </si>
  <si>
    <t>Tomáš Kraus</t>
  </si>
  <si>
    <t>Bohumil Kreml</t>
  </si>
  <si>
    <t>Most</t>
  </si>
  <si>
    <t>19.</t>
  </si>
  <si>
    <t>20.</t>
  </si>
  <si>
    <t>21.</t>
  </si>
  <si>
    <t>22.</t>
  </si>
  <si>
    <t>23.</t>
  </si>
  <si>
    <t>Pavel Totzauer</t>
  </si>
  <si>
    <t>24.</t>
  </si>
  <si>
    <t>25.</t>
  </si>
  <si>
    <t>Petr Janový</t>
  </si>
  <si>
    <t>26.</t>
  </si>
  <si>
    <t>Lukáš Hájek</t>
  </si>
  <si>
    <t>DNS</t>
  </si>
  <si>
    <t>Hlavní závod</t>
  </si>
  <si>
    <t>Děti - 1 okruh - 380 m</t>
  </si>
  <si>
    <t>Děti - 2 okruhy - 760 m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</si>
</sst>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/m/yyyy"/>
    <numFmt numFmtId="177" formatCode="h:mm;@"/>
    <numFmt numFmtId="178" formatCode="[h]:mm:ss.0"/>
    <numFmt numFmtId="179" formatCode="[$-405]dddd\ d\.\ mmmm\ yyyy"/>
    <numFmt numFmtId="180" formatCode="ss"/>
    <numFmt numFmtId="181" formatCode="mm:ss.00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1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62"/>
      <name val="Arial"/>
      <family val="2"/>
    </font>
    <font>
      <b/>
      <sz val="12"/>
      <color indexed="11"/>
      <name val="Arial"/>
      <family val="2"/>
    </font>
    <font>
      <sz val="8"/>
      <name val="Segoe U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b/>
      <sz val="12"/>
      <color rgb="FF7030A0"/>
      <name val="Arial"/>
      <family val="2"/>
    </font>
    <font>
      <b/>
      <sz val="12"/>
      <color rgb="FF40FA32"/>
      <name val="Arial"/>
      <family val="2"/>
    </font>
    <font>
      <b/>
      <sz val="12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medium">
        <color theme="4" tint="0.4999800026416778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/>
    </border>
    <border>
      <left>
        <color indexed="63"/>
      </left>
      <right style="hair"/>
      <top style="hair"/>
      <bottom style="hair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hair"/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7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9" fillId="19" borderId="3" applyNumberFormat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0" fontId="13" fillId="0" borderId="4" applyNumberFormat="0" applyFill="0" applyAlignment="0" applyProtection="0"/>
    <xf numFmtId="0" fontId="15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5" borderId="7" applyNumberFormat="0" applyAlignment="0" applyProtection="0"/>
    <xf numFmtId="9" fontId="0" fillId="0" borderId="0" applyFill="0" applyBorder="0" applyAlignment="0" applyProtection="0"/>
    <xf numFmtId="0" fontId="11" fillId="0" borderId="8" applyNumberFormat="0" applyFill="0" applyAlignment="0" applyProtection="0"/>
    <xf numFmtId="0" fontId="10" fillId="20" borderId="0" applyNumberFormat="0" applyBorder="0" applyAlignment="0" applyProtection="0"/>
    <xf numFmtId="0" fontId="36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3" borderId="9" applyNumberFormat="0" applyAlignment="0" applyProtection="0"/>
    <xf numFmtId="0" fontId="12" fillId="2" borderId="9" applyNumberFormat="0" applyAlignment="0" applyProtection="0"/>
    <xf numFmtId="0" fontId="17" fillId="2" borderId="10" applyNumberFormat="0" applyAlignment="0" applyProtection="0"/>
    <xf numFmtId="0" fontId="21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3" borderId="0" applyNumberFormat="0" applyBorder="0" applyAlignment="0" applyProtection="0"/>
    <xf numFmtId="0" fontId="6" fillId="25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NumberFormat="1" applyBorder="1" applyAlignment="1">
      <alignment horizontal="center"/>
    </xf>
    <xf numFmtId="0" fontId="3" fillId="0" borderId="0" xfId="0" applyFont="1" applyAlignment="1">
      <alignment/>
    </xf>
    <xf numFmtId="4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5" fontId="0" fillId="0" borderId="11" xfId="0" applyNumberForma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49" fontId="5" fillId="25" borderId="11" xfId="0" applyNumberFormat="1" applyFont="1" applyFill="1" applyBorder="1" applyAlignment="1">
      <alignment horizontal="center"/>
    </xf>
    <xf numFmtId="49" fontId="2" fillId="25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45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26" borderId="11" xfId="0" applyFont="1" applyFill="1" applyBorder="1" applyAlignment="1">
      <alignment horizontal="center"/>
    </xf>
    <xf numFmtId="49" fontId="5" fillId="26" borderId="11" xfId="0" applyNumberFormat="1" applyFont="1" applyFill="1" applyBorder="1" applyAlignment="1">
      <alignment horizontal="center"/>
    </xf>
    <xf numFmtId="45" fontId="5" fillId="26" borderId="11" xfId="0" applyNumberFormat="1" applyFont="1" applyFill="1" applyBorder="1" applyAlignment="1">
      <alignment horizontal="center"/>
    </xf>
    <xf numFmtId="47" fontId="0" fillId="0" borderId="11" xfId="0" applyNumberForma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 horizontal="left"/>
    </xf>
    <xf numFmtId="181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47" fontId="0" fillId="0" borderId="13" xfId="0" applyNumberForma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7" fontId="0" fillId="0" borderId="12" xfId="0" applyNumberForma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7" fontId="0" fillId="0" borderId="21" xfId="0" applyNumberFormat="1" applyBorder="1" applyAlignment="1">
      <alignment horizontal="center"/>
    </xf>
    <xf numFmtId="47" fontId="0" fillId="0" borderId="22" xfId="0" applyNumberFormat="1" applyBorder="1" applyAlignment="1">
      <alignment horizontal="center"/>
    </xf>
    <xf numFmtId="47" fontId="0" fillId="0" borderId="23" xfId="0" applyNumberFormat="1" applyBorder="1" applyAlignment="1">
      <alignment horizontal="center"/>
    </xf>
    <xf numFmtId="0" fontId="0" fillId="27" borderId="11" xfId="0" applyFont="1" applyFill="1" applyBorder="1" applyAlignment="1">
      <alignment horizontal="center"/>
    </xf>
    <xf numFmtId="49" fontId="37" fillId="0" borderId="11" xfId="0" applyNumberFormat="1" applyFont="1" applyBorder="1" applyAlignment="1">
      <alignment horizontal="center"/>
    </xf>
    <xf numFmtId="49" fontId="38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25" xfId="0" applyBorder="1" applyAlignment="1">
      <alignment horizontal="center"/>
    </xf>
    <xf numFmtId="49" fontId="39" fillId="0" borderId="12" xfId="0" applyNumberFormat="1" applyFont="1" applyBorder="1" applyAlignment="1">
      <alignment horizontal="center"/>
    </xf>
    <xf numFmtId="49" fontId="39" fillId="0" borderId="26" xfId="0" applyNumberFormat="1" applyFont="1" applyBorder="1" applyAlignment="1">
      <alignment horizontal="center"/>
    </xf>
    <xf numFmtId="49" fontId="39" fillId="0" borderId="13" xfId="0" applyNumberFormat="1" applyFont="1" applyBorder="1" applyAlignment="1">
      <alignment horizontal="center"/>
    </xf>
    <xf numFmtId="0" fontId="0" fillId="27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1" fontId="0" fillId="0" borderId="11" xfId="0" applyNumberFormat="1" applyBorder="1" applyAlignment="1">
      <alignment horizontal="center"/>
    </xf>
  </cellXfs>
  <cellStyles count="58">
    <cellStyle name="Normal" xfId="0"/>
    <cellStyle name="20 % – Zvýraznění 1" xfId="15"/>
    <cellStyle name="20 % – Zvýraznění 2" xfId="16"/>
    <cellStyle name="20 % – Zvýraznění 4" xfId="17"/>
    <cellStyle name="20 % – Zvýraznění 5" xfId="18"/>
    <cellStyle name="20 % – Zvýraznění 6" xfId="19"/>
    <cellStyle name="20 % – Zvýraznění3" xfId="20"/>
    <cellStyle name="20% - Accent3" xfId="21"/>
    <cellStyle name="40 % – Zvýraznění 1" xfId="22"/>
    <cellStyle name="40 % – Zvýraznění 2" xfId="23"/>
    <cellStyle name="40 % – Zvýraznění 3" xfId="24"/>
    <cellStyle name="40 % – Zvýraznění 4" xfId="25"/>
    <cellStyle name="40 % – Zvýraznění5" xfId="26"/>
    <cellStyle name="40 % – Zvýraznění6" xfId="27"/>
    <cellStyle name="40% - Accent5" xfId="28"/>
    <cellStyle name="40% - Accent6" xfId="29"/>
    <cellStyle name="60 % – Zvýraznění 4" xfId="30"/>
    <cellStyle name="60 % – Zvýraznění 5" xfId="31"/>
    <cellStyle name="60 % – Zvýraznění 6" xfId="32"/>
    <cellStyle name="60 % – Zvýraznění1" xfId="33"/>
    <cellStyle name="60 % – Zvýraznění2" xfId="34"/>
    <cellStyle name="60 % – Zvýraznění3" xfId="35"/>
    <cellStyle name="60% - Accent1" xfId="36"/>
    <cellStyle name="60% - Accent2" xfId="37"/>
    <cellStyle name="60% - Accent3" xfId="38"/>
    <cellStyle name="Accent1" xfId="39"/>
    <cellStyle name="Celkem" xfId="40"/>
    <cellStyle name="Comma" xfId="41"/>
    <cellStyle name="Comma [0]" xfId="42"/>
    <cellStyle name="Heading 3" xfId="43"/>
    <cellStyle name="Hyperlink" xfId="44"/>
    <cellStyle name="Chybně" xfId="45"/>
    <cellStyle name="Kontrolní buňka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Followed Hyperlink" xfId="55"/>
    <cellStyle name="Poznámka" xfId="56"/>
    <cellStyle name="Percent" xfId="57"/>
    <cellStyle name="Propojená buňka" xfId="58"/>
    <cellStyle name="Správně" xfId="59"/>
    <cellStyle name="Špat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PageLayoutView="0" workbookViewId="0" topLeftCell="A1">
      <selection activeCell="S19" sqref="S19"/>
    </sheetView>
  </sheetViews>
  <sheetFormatPr defaultColWidth="9.140625" defaultRowHeight="12.75"/>
  <cols>
    <col min="1" max="1" width="9.8515625" style="0" customWidth="1"/>
    <col min="3" max="3" width="21.28125" style="0" customWidth="1"/>
    <col min="4" max="4" width="25.140625" style="0" customWidth="1"/>
    <col min="12" max="12" width="11.421875" style="0" customWidth="1"/>
  </cols>
  <sheetData>
    <row r="1" spans="1:12" ht="19.5" customHeight="1">
      <c r="A1" s="56" t="s">
        <v>59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9.5" customHeight="1">
      <c r="A2" s="72" t="s">
        <v>150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</row>
    <row r="3" spans="1:12" ht="19.5" customHeight="1">
      <c r="A3" s="21" t="s">
        <v>0</v>
      </c>
      <c r="B3" s="26" t="s">
        <v>1</v>
      </c>
      <c r="C3" s="27" t="s">
        <v>2</v>
      </c>
      <c r="D3" s="28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9" t="s">
        <v>9</v>
      </c>
      <c r="K3" s="29" t="s">
        <v>10</v>
      </c>
      <c r="L3" s="29" t="s">
        <v>11</v>
      </c>
    </row>
    <row r="4" spans="1:12" ht="19.5" customHeight="1">
      <c r="A4" s="22" t="s">
        <v>39</v>
      </c>
      <c r="B4" s="55">
        <v>27</v>
      </c>
      <c r="C4" s="11" t="s">
        <v>143</v>
      </c>
      <c r="D4" s="11" t="s">
        <v>95</v>
      </c>
      <c r="E4" s="2">
        <v>1989</v>
      </c>
      <c r="F4" s="2" t="s">
        <v>64</v>
      </c>
      <c r="G4" s="34">
        <f>A!B26</f>
        <v>0.0038194444444444443</v>
      </c>
      <c r="H4" s="34">
        <f>B!D26</f>
        <v>0.0030671296296296505</v>
      </c>
      <c r="I4" s="34">
        <f>C!D26</f>
        <v>0.00035995370370371475</v>
      </c>
      <c r="J4" s="34">
        <v>0.00011574074074074073</v>
      </c>
      <c r="K4" s="34">
        <f>G4+H4+I4-J4</f>
        <v>0.007130787037037069</v>
      </c>
      <c r="L4" s="17" t="s">
        <v>39</v>
      </c>
    </row>
    <row r="5" spans="1:12" ht="19.5" customHeight="1">
      <c r="A5" s="22" t="s">
        <v>28</v>
      </c>
      <c r="B5" s="55">
        <v>29</v>
      </c>
      <c r="C5" s="11" t="s">
        <v>135</v>
      </c>
      <c r="D5" s="11" t="s">
        <v>103</v>
      </c>
      <c r="E5" s="2">
        <v>2007</v>
      </c>
      <c r="F5" s="2" t="s">
        <v>64</v>
      </c>
      <c r="G5" s="34">
        <f>A!B24</f>
        <v>0.003900462962962963</v>
      </c>
      <c r="H5" s="34">
        <f>B!D24</f>
        <v>0.0030902777777777933</v>
      </c>
      <c r="I5" s="34">
        <f>C!D24</f>
        <v>0.0005474537037037115</v>
      </c>
      <c r="J5" s="34">
        <v>6.944444444444444E-05</v>
      </c>
      <c r="K5" s="34">
        <f>G5+H5+I5-J5</f>
        <v>0.007468750000000024</v>
      </c>
      <c r="L5" s="17" t="s">
        <v>28</v>
      </c>
    </row>
    <row r="6" spans="1:12" ht="19.5" customHeight="1">
      <c r="A6" s="22" t="s">
        <v>31</v>
      </c>
      <c r="B6" s="55">
        <v>47</v>
      </c>
      <c r="C6" s="11" t="s">
        <v>71</v>
      </c>
      <c r="D6" s="11" t="s">
        <v>72</v>
      </c>
      <c r="E6" s="2">
        <v>1984</v>
      </c>
      <c r="F6" s="2" t="s">
        <v>64</v>
      </c>
      <c r="G6" s="34">
        <f>A!B6</f>
        <v>0.003969907407407407</v>
      </c>
      <c r="H6" s="34">
        <f>B!D6</f>
        <v>0.0032175925925925896</v>
      </c>
      <c r="I6" s="34">
        <f>C!D6</f>
        <v>0.0003460648148148114</v>
      </c>
      <c r="J6" s="34">
        <v>5.7870370370370366E-05</v>
      </c>
      <c r="K6" s="34">
        <f>G6+H6+I6-J6</f>
        <v>0.007475694444444438</v>
      </c>
      <c r="L6" s="17" t="s">
        <v>31</v>
      </c>
    </row>
    <row r="7" spans="1:12" ht="19.5" customHeight="1">
      <c r="A7" s="22" t="s">
        <v>32</v>
      </c>
      <c r="B7" s="55">
        <v>40</v>
      </c>
      <c r="C7" s="11" t="s">
        <v>96</v>
      </c>
      <c r="D7" s="11" t="s">
        <v>97</v>
      </c>
      <c r="E7" s="2">
        <v>1983</v>
      </c>
      <c r="F7" s="2" t="s">
        <v>64</v>
      </c>
      <c r="G7" s="34">
        <f>A!B13</f>
        <v>0.004131944444444444</v>
      </c>
      <c r="H7" s="34">
        <f>B!D13</f>
        <v>0.0032175925925925944</v>
      </c>
      <c r="I7" s="34">
        <f>C!D13</f>
        <v>0.00042592592592592855</v>
      </c>
      <c r="J7" s="34">
        <v>1.1574074074074073E-05</v>
      </c>
      <c r="K7" s="34">
        <f>G7+H7+I7-J7</f>
        <v>0.007763888888888892</v>
      </c>
      <c r="L7" s="17" t="s">
        <v>32</v>
      </c>
    </row>
    <row r="8" spans="1:12" ht="19.5" customHeight="1">
      <c r="A8" s="22" t="s">
        <v>33</v>
      </c>
      <c r="B8" s="55">
        <v>39</v>
      </c>
      <c r="C8" s="11" t="s">
        <v>100</v>
      </c>
      <c r="D8" s="11" t="s">
        <v>101</v>
      </c>
      <c r="E8" s="2">
        <v>1985</v>
      </c>
      <c r="F8" s="2" t="s">
        <v>75</v>
      </c>
      <c r="G8" s="34">
        <f>A!B14</f>
        <v>0.004398148148148148</v>
      </c>
      <c r="H8" s="34">
        <f>B!D14</f>
        <v>0.0032986111111111154</v>
      </c>
      <c r="I8" s="34">
        <f>C!D14</f>
        <v>0.0003912037037037083</v>
      </c>
      <c r="J8" s="34">
        <f>IF(A!C14=1,$N$3,IF(A!C14=2,$N$4,IF(A!C14=3,$N$5,$N$6)))+IF(B!E14=1,$N$3,IF(B!E14=2,$N$4,IF(B!E14=3,$N$5,$N$6)))+IF(C!F14=1,$N$3,IF(C!F14=2,$N$4,IF(C!F14=3,$N$5,$N$6)))</f>
        <v>0</v>
      </c>
      <c r="K8" s="34">
        <f>G8+H8+I8-J8</f>
        <v>0.008087962962962972</v>
      </c>
      <c r="L8" s="17" t="s">
        <v>39</v>
      </c>
    </row>
    <row r="9" spans="1:12" ht="19.5" customHeight="1">
      <c r="A9" s="22" t="s">
        <v>88</v>
      </c>
      <c r="B9" s="55">
        <v>41</v>
      </c>
      <c r="C9" s="11" t="s">
        <v>94</v>
      </c>
      <c r="D9" s="11" t="s">
        <v>95</v>
      </c>
      <c r="E9" s="2">
        <v>1988</v>
      </c>
      <c r="F9" s="2" t="s">
        <v>70</v>
      </c>
      <c r="G9" s="34">
        <f>A!B12</f>
        <v>0.004502314814814815</v>
      </c>
      <c r="H9" s="34">
        <f>B!D12</f>
        <v>0.0033680555555555547</v>
      </c>
      <c r="I9" s="34">
        <f>C!D12</f>
        <v>0.00043287037037037035</v>
      </c>
      <c r="J9" s="34">
        <f>IF(A!C12=1,$N$3,IF(A!C12=2,$N$4,IF(A!C12=3,$N$5,$N$6)))+IF(B!E12=1,$N$3,IF(B!E12=2,$N$4,IF(B!E12=3,$N$5,$N$6)))+IF(C!F12=1,$N$3,IF(C!F12=2,$N$4,IF(C!F12=3,$N$5,$N$6)))</f>
        <v>0</v>
      </c>
      <c r="K9" s="34">
        <f>G9+H9+I9-J9</f>
        <v>0.00830324074074074</v>
      </c>
      <c r="L9" s="17" t="s">
        <v>39</v>
      </c>
    </row>
    <row r="10" spans="1:12" ht="19.5" customHeight="1">
      <c r="A10" s="22" t="s">
        <v>34</v>
      </c>
      <c r="B10" s="55">
        <v>30</v>
      </c>
      <c r="C10" s="11" t="s">
        <v>134</v>
      </c>
      <c r="D10" s="11" t="s">
        <v>133</v>
      </c>
      <c r="E10" s="2">
        <v>1974</v>
      </c>
      <c r="F10" s="2" t="s">
        <v>87</v>
      </c>
      <c r="G10" s="34">
        <f>A!B23</f>
        <v>0.004560185185185185</v>
      </c>
      <c r="H10" s="34">
        <f>B!D23</f>
        <v>0.0035648148148148297</v>
      </c>
      <c r="I10" s="34">
        <f>C!D23</f>
        <v>0.0003877314814814863</v>
      </c>
      <c r="J10" s="34">
        <f>IF(A!C23=1,$N$3,IF(A!C23=2,$N$4,IF(A!C23=3,$N$5,$N$6)))+IF(B!E23=1,$N$3,IF(B!E23=2,$N$4,IF(B!E23=3,$N$5,$N$6)))+IF(C!F23=1,$N$3,IF(C!F23=2,$N$4,IF(C!F23=3,$N$5,$N$6)))</f>
        <v>0</v>
      </c>
      <c r="K10" s="34">
        <f>G10+H10+I10-J10</f>
        <v>0.0085127314814815</v>
      </c>
      <c r="L10" s="17" t="s">
        <v>39</v>
      </c>
    </row>
    <row r="11" spans="1:12" ht="19.5" customHeight="1">
      <c r="A11" s="22" t="s">
        <v>35</v>
      </c>
      <c r="B11" s="55">
        <v>42</v>
      </c>
      <c r="C11" s="11" t="s">
        <v>85</v>
      </c>
      <c r="D11" s="11" t="s">
        <v>86</v>
      </c>
      <c r="E11" s="2">
        <v>1977</v>
      </c>
      <c r="F11" s="2" t="s">
        <v>87</v>
      </c>
      <c r="G11" s="34">
        <f>A!B11</f>
        <v>0.0046875</v>
      </c>
      <c r="H11" s="34">
        <f>B!D11</f>
        <v>0.0034953703703703683</v>
      </c>
      <c r="I11" s="34">
        <f>C!D11</f>
        <v>0.0004074074074074054</v>
      </c>
      <c r="J11" s="34">
        <f>IF(A!C11=1,$N$3,IF(A!C11=2,$N$4,IF(A!C11=3,$N$5,$N$6)))+IF(B!E11=1,$N$3,IF(B!E11=2,$N$4,IF(B!E11=3,$N$5,$N$6)))+IF(C!F11=1,$N$3,IF(C!F11=2,$N$4,IF(C!F11=3,$N$5,$N$6)))</f>
        <v>0</v>
      </c>
      <c r="K11" s="34">
        <f>G11+H11+I11-J11</f>
        <v>0.008590277777777773</v>
      </c>
      <c r="L11" s="17" t="s">
        <v>28</v>
      </c>
    </row>
    <row r="12" spans="1:12" ht="19.5" customHeight="1">
      <c r="A12" s="22" t="s">
        <v>36</v>
      </c>
      <c r="B12" s="55">
        <v>37</v>
      </c>
      <c r="C12" s="11" t="s">
        <v>117</v>
      </c>
      <c r="D12" s="11" t="s">
        <v>92</v>
      </c>
      <c r="E12" s="2">
        <v>2003</v>
      </c>
      <c r="F12" s="2" t="s">
        <v>64</v>
      </c>
      <c r="G12" s="34">
        <f>A!B16</f>
        <v>0.004340277777777778</v>
      </c>
      <c r="H12" s="34">
        <f>B!D16</f>
        <v>0.00392361111111111</v>
      </c>
      <c r="I12" s="34">
        <f>C!D16</f>
        <v>0.0003587962962962954</v>
      </c>
      <c r="J12" s="34">
        <f>IF(A!C16=1,$N$3,IF(A!C16=2,$N$4,IF(A!C16=3,$N$5,$N$6)))+IF(B!E16=1,$N$3,IF(B!E16=2,$N$4,IF(B!E16=3,$N$5,$N$6)))+IF(C!F16=1,$N$3,IF(C!F16=2,$N$4,IF(C!F16=3,$N$5,$N$6)))</f>
        <v>0</v>
      </c>
      <c r="K12" s="34">
        <f>G12+H12+I12-J12</f>
        <v>0.008622685185185185</v>
      </c>
      <c r="L12" s="17" t="s">
        <v>33</v>
      </c>
    </row>
    <row r="13" spans="1:12" ht="19.5" customHeight="1">
      <c r="A13" s="22" t="s">
        <v>40</v>
      </c>
      <c r="B13" s="55">
        <v>25</v>
      </c>
      <c r="C13" s="11" t="s">
        <v>148</v>
      </c>
      <c r="D13" s="11" t="s">
        <v>92</v>
      </c>
      <c r="E13" s="2">
        <v>1991</v>
      </c>
      <c r="F13" s="2" t="s">
        <v>64</v>
      </c>
      <c r="G13" s="34">
        <f>A!B28</f>
        <v>0.004895833333333333</v>
      </c>
      <c r="H13" s="34">
        <f>B!D28</f>
        <v>0.003587962962962989</v>
      </c>
      <c r="I13" s="34">
        <f>C!D28</f>
        <v>0.0003726851851852016</v>
      </c>
      <c r="J13" s="34">
        <f>IF(A!C28=1,$N$3,IF(A!C28=2,$N$4,IF(A!C28=3,$N$5,$N$6)))+IF(B!E28=1,$N$3,IF(B!E28=2,$N$4,IF(B!E28=3,$N$5,$N$6)))+IF(C!F28=1,$N$3,IF(C!F28=2,$N$4,IF(C!F28=3,$N$5,$N$6)))</f>
        <v>0</v>
      </c>
      <c r="K13" s="34">
        <f>G13+H13+I13-J13</f>
        <v>0.008856481481481524</v>
      </c>
      <c r="L13" s="17" t="s">
        <v>88</v>
      </c>
    </row>
    <row r="14" spans="1:12" ht="19.5" customHeight="1">
      <c r="A14" s="22" t="s">
        <v>41</v>
      </c>
      <c r="B14" s="55">
        <v>34</v>
      </c>
      <c r="C14" s="11" t="s">
        <v>125</v>
      </c>
      <c r="D14" s="11" t="s">
        <v>126</v>
      </c>
      <c r="E14" s="2">
        <v>1969</v>
      </c>
      <c r="F14" s="2" t="s">
        <v>20</v>
      </c>
      <c r="G14" s="34">
        <f>A!B19</f>
        <v>0.004953703703703704</v>
      </c>
      <c r="H14" s="34">
        <f>B!D19</f>
        <v>0.003750000000000005</v>
      </c>
      <c r="I14" s="34">
        <f>C!D19</f>
        <v>0.0003506944444444408</v>
      </c>
      <c r="J14" s="34">
        <v>1.1574074074074073E-05</v>
      </c>
      <c r="K14" s="34">
        <f>G14+H14+I14-J14</f>
        <v>0.009042824074074078</v>
      </c>
      <c r="L14" s="17" t="s">
        <v>39</v>
      </c>
    </row>
    <row r="15" spans="1:12" ht="19.5" customHeight="1">
      <c r="A15" s="22" t="s">
        <v>42</v>
      </c>
      <c r="B15" s="55">
        <v>48</v>
      </c>
      <c r="C15" s="11" t="s">
        <v>68</v>
      </c>
      <c r="D15" s="11" t="s">
        <v>69</v>
      </c>
      <c r="E15" s="2">
        <v>2008</v>
      </c>
      <c r="F15" s="2" t="s">
        <v>70</v>
      </c>
      <c r="G15" s="34">
        <f>A!B5</f>
        <v>0.005138888888888889</v>
      </c>
      <c r="H15" s="34">
        <f>B!D5</f>
        <v>0.0040972222222222235</v>
      </c>
      <c r="I15" s="34">
        <f>C!D5</f>
        <v>0.0004606481481481485</v>
      </c>
      <c r="J15" s="34">
        <f>IF(A!C5=1,$N$3,IF(A!C5=2,$N$4,IF(A!C5=3,$N$5,$N$6)))+IF(B!E5=1,$N$3,IF(B!E5=2,$N$4,IF(B!E5=3,$N$5,$N$6)))+IF(C!F5=1,$N$3,IF(C!F5=2,$N$4,IF(C!F5=3,$N$5,$N$6)))</f>
        <v>0</v>
      </c>
      <c r="K15" s="34">
        <f>G15+H15+I15-J15</f>
        <v>0.009696759259259261</v>
      </c>
      <c r="L15" s="17" t="s">
        <v>28</v>
      </c>
    </row>
    <row r="16" spans="1:12" ht="19.5" customHeight="1">
      <c r="A16" s="22" t="s">
        <v>43</v>
      </c>
      <c r="B16" s="55">
        <v>50</v>
      </c>
      <c r="C16" s="11" t="s">
        <v>62</v>
      </c>
      <c r="D16" s="11" t="s">
        <v>63</v>
      </c>
      <c r="E16" s="2">
        <v>2003</v>
      </c>
      <c r="F16" s="2" t="s">
        <v>64</v>
      </c>
      <c r="G16" s="34">
        <f>A!B3</f>
        <v>0.005092592592592592</v>
      </c>
      <c r="H16" s="34">
        <f>B!D3</f>
        <v>0.004108796296296297</v>
      </c>
      <c r="I16" s="34">
        <f>C!D3</f>
        <v>0.0005150462962962963</v>
      </c>
      <c r="J16" s="34">
        <f>IF(A!C3=1,$N$3,IF(A!C3=2,$N$4,IF(A!C3=3,$N$5,$N$6)))+IF(B!E3=1,$N$3,IF(B!E3=2,$N$4,IF(B!E3=3,$N$5,$N$6)))+IF(C!F3=1,$N$3,IF(C!F3=2,$N$4,IF(C!F3=3,$N$5,$N$6)))</f>
        <v>0</v>
      </c>
      <c r="K16" s="34">
        <f>G16+H16+I16-J16</f>
        <v>0.009716435185185186</v>
      </c>
      <c r="L16" s="17" t="s">
        <v>34</v>
      </c>
    </row>
    <row r="17" spans="1:12" ht="19.5" customHeight="1">
      <c r="A17" s="22" t="s">
        <v>44</v>
      </c>
      <c r="B17" s="55">
        <v>38</v>
      </c>
      <c r="C17" s="11" t="s">
        <v>104</v>
      </c>
      <c r="D17" s="11" t="s">
        <v>92</v>
      </c>
      <c r="E17" s="2">
        <v>1983</v>
      </c>
      <c r="F17" s="2" t="s">
        <v>64</v>
      </c>
      <c r="G17" s="34">
        <f>A!B15</f>
        <v>0.005358796296296296</v>
      </c>
      <c r="H17" s="34">
        <f>B!D15</f>
        <v>0.003993055555555553</v>
      </c>
      <c r="I17" s="34">
        <f>C!D15</f>
        <v>0.0003703703703703664</v>
      </c>
      <c r="J17" s="34">
        <f>IF(A!C15=1,$N$3,IF(A!C15=2,$N$4,IF(A!C15=3,$N$5,$N$6)))+IF(B!E15=1,$N$3,IF(B!E15=2,$N$4,IF(B!E15=3,$N$5,$N$6)))+IF(C!F15=1,$N$3,IF(C!F15=2,$N$4,IF(C!F15=3,$N$5,$N$6)))</f>
        <v>0</v>
      </c>
      <c r="K17" s="34">
        <f>G17+H17+I17-J17</f>
        <v>0.009722222222222215</v>
      </c>
      <c r="L17" s="17" t="s">
        <v>35</v>
      </c>
    </row>
    <row r="18" spans="1:12" ht="19.5" customHeight="1">
      <c r="A18" s="22" t="s">
        <v>45</v>
      </c>
      <c r="B18" s="55">
        <v>33</v>
      </c>
      <c r="C18" s="11" t="s">
        <v>130</v>
      </c>
      <c r="D18" s="11" t="s">
        <v>92</v>
      </c>
      <c r="E18" s="2">
        <v>1985</v>
      </c>
      <c r="F18" s="2" t="s">
        <v>64</v>
      </c>
      <c r="G18" s="34">
        <f>A!B20</f>
        <v>0.005520833333333333</v>
      </c>
      <c r="H18" s="34">
        <f>B!D20</f>
        <v>0.004108796296296304</v>
      </c>
      <c r="I18" s="34">
        <f>C!D20</f>
        <v>0.0003518518518518497</v>
      </c>
      <c r="J18" s="34">
        <f>IF(A!C20=1,$N$3,IF(A!C20=2,$N$4,IF(A!C20=3,$N$5,$N$6)))+IF(B!E20=1,$N$3,IF(B!E20=2,$N$4,IF(B!E20=3,$N$5,$N$6)))+IF(C!F20=1,$N$3,IF(C!F20=2,$N$4,IF(C!F20=3,$N$5,$N$6)))</f>
        <v>0</v>
      </c>
      <c r="K18" s="34">
        <f>G18+H18+I18-J18</f>
        <v>0.009981481481481487</v>
      </c>
      <c r="L18" s="17" t="s">
        <v>36</v>
      </c>
    </row>
    <row r="19" spans="1:12" ht="19.5" customHeight="1">
      <c r="A19" s="22" t="s">
        <v>53</v>
      </c>
      <c r="B19" s="55">
        <v>31</v>
      </c>
      <c r="C19" s="11" t="s">
        <v>132</v>
      </c>
      <c r="D19" s="11" t="s">
        <v>133</v>
      </c>
      <c r="E19" s="2">
        <v>1977</v>
      </c>
      <c r="F19" s="2" t="s">
        <v>75</v>
      </c>
      <c r="G19" s="34">
        <f>A!B22</f>
        <v>0.005405092592592592</v>
      </c>
      <c r="H19" s="34">
        <f>B!D22</f>
        <v>0.004444444444444457</v>
      </c>
      <c r="I19" s="34">
        <f>C!D22</f>
        <v>0.0005162037037037071</v>
      </c>
      <c r="J19" s="34">
        <f>IF(A!C22=1,$N$3,IF(A!C22=2,$N$4,IF(A!C22=3,$N$5,$N$6)))+IF(B!E22=1,$N$3,IF(B!E22=2,$N$4,IF(B!E22=3,$N$5,$N$6)))+IF(C!F22=1,$N$3,IF(C!F22=2,$N$4,IF(C!F22=3,$N$5,$N$6)))</f>
        <v>0</v>
      </c>
      <c r="K19" s="34">
        <f>G19+H19+I19-J19</f>
        <v>0.010365740740740755</v>
      </c>
      <c r="L19" s="17" t="s">
        <v>28</v>
      </c>
    </row>
    <row r="20" spans="1:12" ht="19.5" customHeight="1">
      <c r="A20" s="22" t="s">
        <v>89</v>
      </c>
      <c r="B20" s="55">
        <v>35</v>
      </c>
      <c r="C20" s="11" t="s">
        <v>102</v>
      </c>
      <c r="D20" s="11" t="s">
        <v>103</v>
      </c>
      <c r="E20" s="2">
        <v>2012</v>
      </c>
      <c r="F20" s="2" t="s">
        <v>70</v>
      </c>
      <c r="G20" s="34">
        <f>A!B18</f>
        <v>0.0059490740740740745</v>
      </c>
      <c r="H20" s="34">
        <f>B!D18</f>
        <v>0.003958333333333337</v>
      </c>
      <c r="I20" s="34">
        <f>C!D18</f>
        <v>0.0005671296296296327</v>
      </c>
      <c r="J20" s="34">
        <f>IF(A!C18=1,$N$3,IF(A!C18=2,$N$4,IF(A!C18=3,$N$5,$N$6)))+IF(B!E18=1,$N$3,IF(B!E18=2,$N$4,IF(B!E18=3,$N$5,$N$6)))+IF(C!F18=1,$N$3,IF(C!F18=2,$N$4,IF(C!F18=3,$N$5,$N$6)))</f>
        <v>0</v>
      </c>
      <c r="K20" s="34">
        <f>G20+H20+I20-J20</f>
        <v>0.010474537037037044</v>
      </c>
      <c r="L20" s="17" t="s">
        <v>31</v>
      </c>
    </row>
    <row r="21" spans="1:12" ht="19.5" customHeight="1">
      <c r="A21" s="22" t="s">
        <v>90</v>
      </c>
      <c r="B21" s="55">
        <v>43</v>
      </c>
      <c r="C21" s="11" t="s">
        <v>73</v>
      </c>
      <c r="D21" s="11" t="s">
        <v>74</v>
      </c>
      <c r="E21" s="2">
        <v>1977</v>
      </c>
      <c r="F21" s="2" t="s">
        <v>75</v>
      </c>
      <c r="G21" s="34">
        <f>A!B10</f>
        <v>0.005752314814814814</v>
      </c>
      <c r="H21" s="34">
        <f>B!D10</f>
        <v>0.004317129629629626</v>
      </c>
      <c r="I21" s="34">
        <f>C!D10</f>
        <v>0.0004444444444444396</v>
      </c>
      <c r="J21" s="34">
        <f>IF(A!C10=1,$N$3,IF(A!C10=2,$N$4,IF(A!C10=3,$N$5,$N$6)))+IF(B!E10=1,$N$3,IF(B!E10=2,$N$4,IF(B!E10=3,$N$5,$N$6)))+IF(C!F10=1,$N$3,IF(C!F10=2,$N$4,IF(C!F10=3,$N$5,$N$6)))</f>
        <v>0</v>
      </c>
      <c r="K21" s="34">
        <f>G21+H21+I21-J21</f>
        <v>0.01051388888888888</v>
      </c>
      <c r="L21" s="17" t="s">
        <v>31</v>
      </c>
    </row>
    <row r="22" spans="1:12" ht="24" customHeight="1">
      <c r="A22" s="22" t="s">
        <v>138</v>
      </c>
      <c r="B22" s="55">
        <v>36</v>
      </c>
      <c r="C22" s="11" t="s">
        <v>118</v>
      </c>
      <c r="D22" s="11" t="s">
        <v>92</v>
      </c>
      <c r="E22" s="2">
        <v>1997</v>
      </c>
      <c r="F22" s="2" t="s">
        <v>64</v>
      </c>
      <c r="G22" s="34">
        <f>A!B17</f>
        <v>0.00525462962962963</v>
      </c>
      <c r="H22" s="34">
        <f>B!D17</f>
        <v>0.00550925925925926</v>
      </c>
      <c r="I22" s="34">
        <f>C!D17</f>
        <v>0.0003159722222222227</v>
      </c>
      <c r="J22" s="34">
        <v>5.7870370370370366E-05</v>
      </c>
      <c r="K22" s="34">
        <f>G22+H22+I22-J22</f>
        <v>0.011021990740740742</v>
      </c>
      <c r="L22" s="17" t="s">
        <v>40</v>
      </c>
    </row>
    <row r="23" spans="1:12" ht="29.25" customHeight="1">
      <c r="A23" s="22" t="s">
        <v>139</v>
      </c>
      <c r="B23" s="55">
        <v>46</v>
      </c>
      <c r="C23" s="11" t="s">
        <v>76</v>
      </c>
      <c r="D23" s="11" t="s">
        <v>77</v>
      </c>
      <c r="E23" s="2">
        <v>1987</v>
      </c>
      <c r="F23" s="2" t="s">
        <v>64</v>
      </c>
      <c r="G23" s="34">
        <f>A!B7</f>
        <v>0.006053240740740741</v>
      </c>
      <c r="H23" s="34">
        <f>B!D7</f>
        <v>0.004884259259259259</v>
      </c>
      <c r="I23" s="34">
        <f>C!D7</f>
        <v>0.00042245370370370267</v>
      </c>
      <c r="J23" s="34">
        <f>IF(A!C7=1,$N$3,IF(A!C7=2,$N$4,IF(A!C7=3,$N$5,$N$6)))+IF(B!E7=1,$N$3,IF(B!E7=2,$N$4,IF(B!E7=3,$N$5,$N$6)))+IF(C!F7=1,$N$3,IF(C!F7=2,$N$4,IF(C!F7=3,$N$5,$N$6)))</f>
        <v>0</v>
      </c>
      <c r="K23" s="34">
        <f>G23+H23+I23-J23</f>
        <v>0.011359953703703702</v>
      </c>
      <c r="L23" s="17" t="s">
        <v>40</v>
      </c>
    </row>
    <row r="24" spans="1:12" ht="27.75" customHeight="1">
      <c r="A24" s="22" t="s">
        <v>140</v>
      </c>
      <c r="B24" s="55">
        <v>49</v>
      </c>
      <c r="C24" s="11" t="s">
        <v>65</v>
      </c>
      <c r="D24" s="11" t="s">
        <v>66</v>
      </c>
      <c r="E24" s="2">
        <v>1950</v>
      </c>
      <c r="F24" s="2" t="s">
        <v>67</v>
      </c>
      <c r="G24" s="34">
        <f>A!B4</f>
        <v>0.006076388888888889</v>
      </c>
      <c r="H24" s="34">
        <f>B!D4</f>
        <v>0.004675925925925926</v>
      </c>
      <c r="I24" s="34">
        <f>C!D4</f>
        <v>0.000675925925925926</v>
      </c>
      <c r="J24" s="34">
        <f>IF(A!C4=1,$N$3,IF(A!C4=2,$N$4,IF(A!C4=3,$N$5,$N$6)))+IF(B!E4=1,$N$3,IF(B!E4=2,$N$4,IF(B!E4=3,$N$5,$N$6)))+IF(C!F4=1,$N$3,IF(C!F4=2,$N$4,IF(C!F4=3,$N$5,$N$6)))</f>
        <v>0</v>
      </c>
      <c r="K24" s="34">
        <f>G24+H24+I24-J24</f>
        <v>0.01142824074074074</v>
      </c>
      <c r="L24" s="17" t="s">
        <v>39</v>
      </c>
    </row>
    <row r="25" spans="1:12" ht="24" customHeight="1">
      <c r="A25" s="22" t="s">
        <v>141</v>
      </c>
      <c r="B25" s="55">
        <v>26</v>
      </c>
      <c r="C25" s="11" t="s">
        <v>146</v>
      </c>
      <c r="D25" s="11" t="s">
        <v>95</v>
      </c>
      <c r="E25" s="2">
        <v>1945</v>
      </c>
      <c r="F25" s="2" t="s">
        <v>67</v>
      </c>
      <c r="G25" s="34">
        <f>A!B27</f>
        <v>0.006643518518518518</v>
      </c>
      <c r="H25" s="34">
        <f>B!D27</f>
        <v>0.00498842592592595</v>
      </c>
      <c r="I25" s="34">
        <f>C!D27</f>
        <v>0.0008807870370370514</v>
      </c>
      <c r="J25" s="34">
        <f>IF(A!C27=1,$N$3,IF(A!C27=2,$N$4,IF(A!C27=3,$N$5,$N$6)))+IF(B!E27=1,$N$3,IF(B!E27=2,$N$4,IF(B!E27=3,$N$5,$N$6)))+IF(C!F27=1,$N$3,IF(C!F27=2,$N$4,IF(C!F27=3,$N$5,$N$6)))</f>
        <v>0</v>
      </c>
      <c r="K25" s="34">
        <f>G25+H25+I25-J25</f>
        <v>0.01251273148148152</v>
      </c>
      <c r="L25" s="17" t="s">
        <v>28</v>
      </c>
    </row>
    <row r="26" spans="1:12" ht="33" customHeight="1">
      <c r="A26" s="22" t="s">
        <v>142</v>
      </c>
      <c r="B26" s="55">
        <v>28</v>
      </c>
      <c r="C26" s="11" t="s">
        <v>136</v>
      </c>
      <c r="D26" s="11" t="s">
        <v>137</v>
      </c>
      <c r="E26" s="2">
        <v>1953</v>
      </c>
      <c r="F26" s="2" t="s">
        <v>67</v>
      </c>
      <c r="G26" s="34">
        <f>A!B25</f>
        <v>0.006979166666666667</v>
      </c>
      <c r="H26" s="34">
        <f>B!D25</f>
        <v>0.005254629629629649</v>
      </c>
      <c r="I26" s="34">
        <f>C!D25</f>
        <v>0.0005625000000000083</v>
      </c>
      <c r="J26" s="34">
        <f>IF(A!C25=1,$N$3,IF(A!C25=2,$N$4,IF(A!C25=3,$N$5,$N$6)))+IF(B!E25=1,$N$3,IF(B!E25=2,$N$4,IF(B!E25=3,$N$5,$N$6)))+IF(C!F25=1,$N$3,IF(C!F25=2,$N$4,IF(C!F25=3,$N$5,$N$6)))</f>
        <v>0</v>
      </c>
      <c r="K26" s="34">
        <f>G26+H26+I26-J26</f>
        <v>0.012796296296296323</v>
      </c>
      <c r="L26" s="17" t="s">
        <v>31</v>
      </c>
    </row>
    <row r="27" spans="1:12" ht="16.5" customHeight="1">
      <c r="A27" s="22" t="s">
        <v>144</v>
      </c>
      <c r="B27" s="55">
        <v>45</v>
      </c>
      <c r="C27" s="11" t="s">
        <v>81</v>
      </c>
      <c r="D27" s="11" t="s">
        <v>82</v>
      </c>
      <c r="E27" s="2">
        <v>1999</v>
      </c>
      <c r="F27" s="2" t="s">
        <v>64</v>
      </c>
      <c r="G27" s="34" t="s">
        <v>149</v>
      </c>
      <c r="H27" s="34" t="s">
        <v>149</v>
      </c>
      <c r="I27" s="34" t="s">
        <v>149</v>
      </c>
      <c r="J27" s="34" t="s">
        <v>149</v>
      </c>
      <c r="K27" s="34" t="s">
        <v>149</v>
      </c>
      <c r="L27" s="17" t="s">
        <v>149</v>
      </c>
    </row>
    <row r="28" spans="1:12" ht="18" customHeight="1">
      <c r="A28" s="22" t="s">
        <v>145</v>
      </c>
      <c r="B28" s="55">
        <v>44</v>
      </c>
      <c r="C28" s="11" t="s">
        <v>83</v>
      </c>
      <c r="D28" s="11" t="s">
        <v>84</v>
      </c>
      <c r="E28" s="2">
        <v>2000</v>
      </c>
      <c r="F28" s="2" t="s">
        <v>70</v>
      </c>
      <c r="G28" s="34" t="s">
        <v>149</v>
      </c>
      <c r="H28" s="34" t="s">
        <v>149</v>
      </c>
      <c r="I28" s="34" t="s">
        <v>149</v>
      </c>
      <c r="J28" s="34" t="s">
        <v>149</v>
      </c>
      <c r="K28" s="34" t="s">
        <v>149</v>
      </c>
      <c r="L28" s="17" t="s">
        <v>149</v>
      </c>
    </row>
    <row r="29" spans="1:12" ht="12.75">
      <c r="A29" s="22" t="s">
        <v>147</v>
      </c>
      <c r="B29" s="55">
        <v>32</v>
      </c>
      <c r="C29" s="11" t="s">
        <v>131</v>
      </c>
      <c r="D29" s="11" t="s">
        <v>92</v>
      </c>
      <c r="E29" s="2">
        <v>1990</v>
      </c>
      <c r="F29" s="2" t="s">
        <v>64</v>
      </c>
      <c r="G29" s="34" t="s">
        <v>149</v>
      </c>
      <c r="H29" s="34" t="s">
        <v>149</v>
      </c>
      <c r="I29" s="34" t="s">
        <v>149</v>
      </c>
      <c r="J29" s="34" t="s">
        <v>149</v>
      </c>
      <c r="K29" s="34" t="s">
        <v>149</v>
      </c>
      <c r="L29" s="17" t="s">
        <v>149</v>
      </c>
    </row>
    <row r="31" spans="2:9" ht="15">
      <c r="B31" s="72" t="s">
        <v>151</v>
      </c>
      <c r="C31" s="73"/>
      <c r="D31" s="73"/>
      <c r="E31" s="73"/>
      <c r="F31" s="73"/>
      <c r="G31" s="73"/>
      <c r="H31" s="73"/>
      <c r="I31" s="73"/>
    </row>
    <row r="32" spans="2:9" ht="26.25">
      <c r="B32" s="5" t="s">
        <v>1</v>
      </c>
      <c r="C32" s="6" t="s">
        <v>21</v>
      </c>
      <c r="D32" s="7" t="s">
        <v>3</v>
      </c>
      <c r="E32" s="5" t="s">
        <v>4</v>
      </c>
      <c r="F32" s="5" t="s">
        <v>5</v>
      </c>
      <c r="G32" s="5" t="s">
        <v>22</v>
      </c>
      <c r="H32" s="5" t="s">
        <v>23</v>
      </c>
      <c r="I32" s="8" t="s">
        <v>24</v>
      </c>
    </row>
    <row r="33" spans="2:9" ht="12.75">
      <c r="B33" s="9">
        <v>17</v>
      </c>
      <c r="C33" s="10" t="s">
        <v>122</v>
      </c>
      <c r="D33" s="11" t="s">
        <v>92</v>
      </c>
      <c r="E33" s="9">
        <v>2013</v>
      </c>
      <c r="F33" s="9" t="s">
        <v>106</v>
      </c>
      <c r="G33" s="34">
        <v>0.0011458333333333333</v>
      </c>
      <c r="H33" s="3">
        <v>1</v>
      </c>
      <c r="I33" s="2">
        <v>1</v>
      </c>
    </row>
    <row r="34" spans="2:9" ht="12.75">
      <c r="B34" s="9">
        <v>16</v>
      </c>
      <c r="C34" s="10" t="s">
        <v>128</v>
      </c>
      <c r="D34" s="10" t="s">
        <v>92</v>
      </c>
      <c r="E34" s="9">
        <v>2014</v>
      </c>
      <c r="F34" s="9" t="s">
        <v>106</v>
      </c>
      <c r="G34" s="34">
        <v>0.0012037037037037038</v>
      </c>
      <c r="H34" s="3">
        <v>2</v>
      </c>
      <c r="I34" s="2">
        <v>2</v>
      </c>
    </row>
    <row r="35" spans="2:9" ht="13.5" customHeight="1">
      <c r="B35" s="9">
        <v>5</v>
      </c>
      <c r="C35" s="10" t="s">
        <v>98</v>
      </c>
      <c r="D35" s="10" t="s">
        <v>99</v>
      </c>
      <c r="E35" s="9">
        <v>2015</v>
      </c>
      <c r="F35" s="9" t="s">
        <v>106</v>
      </c>
      <c r="G35" s="34">
        <v>0.0012268518518518518</v>
      </c>
      <c r="H35" s="3">
        <v>3</v>
      </c>
      <c r="I35" s="2">
        <v>3</v>
      </c>
    </row>
    <row r="36" spans="2:9" ht="12.75">
      <c r="B36" s="9">
        <v>18</v>
      </c>
      <c r="C36" s="10" t="s">
        <v>123</v>
      </c>
      <c r="D36" s="11" t="s">
        <v>92</v>
      </c>
      <c r="E36" s="9">
        <v>2015</v>
      </c>
      <c r="F36" s="9" t="s">
        <v>106</v>
      </c>
      <c r="G36" s="34">
        <v>0.001388888888888889</v>
      </c>
      <c r="H36" s="3">
        <v>4</v>
      </c>
      <c r="I36" s="2">
        <v>5</v>
      </c>
    </row>
    <row r="37" spans="2:9" ht="12.75">
      <c r="B37" s="9">
        <v>20</v>
      </c>
      <c r="C37" s="10" t="s">
        <v>127</v>
      </c>
      <c r="D37" s="11" t="s">
        <v>92</v>
      </c>
      <c r="E37" s="9">
        <v>2013</v>
      </c>
      <c r="F37" s="9" t="s">
        <v>106</v>
      </c>
      <c r="G37" s="34">
        <v>0.0014583333333333334</v>
      </c>
      <c r="H37" s="3">
        <v>5</v>
      </c>
      <c r="I37" s="2">
        <v>6</v>
      </c>
    </row>
    <row r="38" spans="2:9" ht="12.75">
      <c r="B38" s="9">
        <v>9</v>
      </c>
      <c r="C38" s="10" t="s">
        <v>110</v>
      </c>
      <c r="D38" s="11" t="s">
        <v>92</v>
      </c>
      <c r="E38" s="9">
        <v>2014</v>
      </c>
      <c r="F38" s="9" t="s">
        <v>80</v>
      </c>
      <c r="G38" s="34">
        <v>0.00125</v>
      </c>
      <c r="H38" s="3" t="s">
        <v>39</v>
      </c>
      <c r="I38" s="9">
        <v>4</v>
      </c>
    </row>
    <row r="39" spans="2:9" ht="12.75">
      <c r="B39" s="9">
        <v>14</v>
      </c>
      <c r="C39" s="10" t="s">
        <v>120</v>
      </c>
      <c r="D39" s="11" t="s">
        <v>92</v>
      </c>
      <c r="E39" s="9">
        <v>2014</v>
      </c>
      <c r="F39" s="9" t="s">
        <v>80</v>
      </c>
      <c r="G39" s="34">
        <v>0.0014814814814814814</v>
      </c>
      <c r="H39" s="3" t="s">
        <v>28</v>
      </c>
      <c r="I39" s="9">
        <v>7</v>
      </c>
    </row>
    <row r="40" spans="2:9" ht="12.75">
      <c r="B40" s="75">
        <v>2</v>
      </c>
      <c r="C40" s="10" t="s">
        <v>78</v>
      </c>
      <c r="D40" s="10" t="s">
        <v>79</v>
      </c>
      <c r="E40" s="9">
        <v>2013</v>
      </c>
      <c r="F40" s="9" t="s">
        <v>80</v>
      </c>
      <c r="G40" s="34">
        <v>0.0015393518518518519</v>
      </c>
      <c r="H40" s="3" t="s">
        <v>31</v>
      </c>
      <c r="I40" s="9">
        <v>8</v>
      </c>
    </row>
    <row r="41" spans="2:9" ht="12.75">
      <c r="B41" s="9">
        <v>7</v>
      </c>
      <c r="C41" s="10" t="s">
        <v>105</v>
      </c>
      <c r="D41" s="10" t="s">
        <v>92</v>
      </c>
      <c r="E41" s="9">
        <v>2014</v>
      </c>
      <c r="F41" s="9" t="s">
        <v>80</v>
      </c>
      <c r="G41" s="34">
        <v>0.0017939814814814815</v>
      </c>
      <c r="H41" s="3" t="s">
        <v>32</v>
      </c>
      <c r="I41" s="9">
        <v>9</v>
      </c>
    </row>
    <row r="43" spans="2:9" ht="15">
      <c r="B43" s="72" t="s">
        <v>152</v>
      </c>
      <c r="C43" s="73"/>
      <c r="D43" s="73"/>
      <c r="E43" s="73"/>
      <c r="F43" s="73"/>
      <c r="G43" s="73"/>
      <c r="H43" s="73"/>
      <c r="I43" s="73"/>
    </row>
    <row r="44" spans="2:9" ht="26.25">
      <c r="B44" s="5" t="s">
        <v>1</v>
      </c>
      <c r="C44" s="6" t="s">
        <v>21</v>
      </c>
      <c r="D44" s="7" t="s">
        <v>3</v>
      </c>
      <c r="E44" s="5" t="s">
        <v>4</v>
      </c>
      <c r="F44" s="5" t="s">
        <v>5</v>
      </c>
      <c r="G44" s="5" t="s">
        <v>22</v>
      </c>
      <c r="H44" s="5" t="s">
        <v>23</v>
      </c>
      <c r="I44" s="8" t="s">
        <v>24</v>
      </c>
    </row>
    <row r="45" spans="2:9" ht="12.75">
      <c r="B45" s="9">
        <v>21</v>
      </c>
      <c r="C45" s="11" t="s">
        <v>129</v>
      </c>
      <c r="D45" s="11" t="s">
        <v>92</v>
      </c>
      <c r="E45" s="2">
        <v>2012</v>
      </c>
      <c r="F45" s="9" t="s">
        <v>119</v>
      </c>
      <c r="G45" s="34">
        <v>0.0024768518518518516</v>
      </c>
      <c r="H45" s="3">
        <v>1</v>
      </c>
      <c r="I45" s="9">
        <v>4</v>
      </c>
    </row>
    <row r="46" spans="2:9" ht="12.75">
      <c r="B46" s="9">
        <v>6</v>
      </c>
      <c r="C46" s="10" t="s">
        <v>102</v>
      </c>
      <c r="D46" s="10" t="s">
        <v>103</v>
      </c>
      <c r="E46" s="9">
        <v>2012</v>
      </c>
      <c r="F46" s="9" t="s">
        <v>109</v>
      </c>
      <c r="G46" s="34">
        <v>0.0021064814814814813</v>
      </c>
      <c r="H46" s="3">
        <v>1</v>
      </c>
      <c r="I46" s="9">
        <v>1</v>
      </c>
    </row>
    <row r="47" spans="2:9" ht="12.75">
      <c r="B47" s="75">
        <v>1</v>
      </c>
      <c r="C47" s="10" t="s">
        <v>60</v>
      </c>
      <c r="D47" s="10" t="s">
        <v>61</v>
      </c>
      <c r="E47" s="9">
        <v>2012</v>
      </c>
      <c r="F47" s="9" t="s">
        <v>109</v>
      </c>
      <c r="G47" s="34">
        <v>0.0022222222222222222</v>
      </c>
      <c r="H47" s="3">
        <v>2</v>
      </c>
      <c r="I47" s="9">
        <v>2</v>
      </c>
    </row>
    <row r="48" spans="2:9" ht="12" customHeight="1">
      <c r="B48" s="9">
        <v>8</v>
      </c>
      <c r="C48" s="10" t="s">
        <v>108</v>
      </c>
      <c r="D48" s="10" t="s">
        <v>92</v>
      </c>
      <c r="E48" s="9">
        <v>2011</v>
      </c>
      <c r="F48" s="9" t="s">
        <v>109</v>
      </c>
      <c r="G48" s="34">
        <v>0.0024305555555555556</v>
      </c>
      <c r="H48" s="3">
        <v>3</v>
      </c>
      <c r="I48" s="9">
        <v>3</v>
      </c>
    </row>
    <row r="49" spans="2:9" ht="12.75">
      <c r="B49" s="9">
        <v>11</v>
      </c>
      <c r="C49" s="10" t="s">
        <v>112</v>
      </c>
      <c r="D49" s="10" t="s">
        <v>92</v>
      </c>
      <c r="E49" s="9">
        <v>2011</v>
      </c>
      <c r="F49" s="9" t="s">
        <v>109</v>
      </c>
      <c r="G49" s="34">
        <v>0.002488425925925926</v>
      </c>
      <c r="H49" s="3">
        <v>4</v>
      </c>
      <c r="I49" s="9">
        <v>5</v>
      </c>
    </row>
    <row r="50" spans="2:9" ht="12.75">
      <c r="B50" s="9">
        <v>10</v>
      </c>
      <c r="C50" s="10" t="s">
        <v>111</v>
      </c>
      <c r="D50" s="10" t="s">
        <v>92</v>
      </c>
      <c r="E50" s="9">
        <v>2012</v>
      </c>
      <c r="F50" s="9" t="s">
        <v>109</v>
      </c>
      <c r="G50" s="34">
        <v>0.0025925925925925925</v>
      </c>
      <c r="H50" s="3">
        <v>5</v>
      </c>
      <c r="I50" s="9">
        <v>6</v>
      </c>
    </row>
    <row r="51" spans="2:9" ht="12.75">
      <c r="B51" s="76">
        <v>19</v>
      </c>
      <c r="C51" s="23" t="s">
        <v>124</v>
      </c>
      <c r="D51" s="23" t="s">
        <v>92</v>
      </c>
      <c r="E51" s="9">
        <v>2012</v>
      </c>
      <c r="F51" s="9" t="s">
        <v>109</v>
      </c>
      <c r="G51" s="77">
        <v>0.0026504629629629625</v>
      </c>
      <c r="H51" s="3">
        <v>6</v>
      </c>
      <c r="I51" s="9">
        <v>7</v>
      </c>
    </row>
    <row r="52" spans="2:9" ht="12.75">
      <c r="B52" s="76">
        <v>15</v>
      </c>
      <c r="C52" s="23" t="s">
        <v>121</v>
      </c>
      <c r="D52" s="23" t="s">
        <v>92</v>
      </c>
      <c r="E52" s="9">
        <v>2012</v>
      </c>
      <c r="F52" s="9" t="s">
        <v>109</v>
      </c>
      <c r="G52" s="77">
        <v>0.002673611111111111</v>
      </c>
      <c r="H52" s="3">
        <v>7</v>
      </c>
      <c r="I52" s="9">
        <v>8</v>
      </c>
    </row>
    <row r="53" spans="2:9" ht="12.75">
      <c r="B53" s="2">
        <v>3</v>
      </c>
      <c r="C53" s="10" t="s">
        <v>91</v>
      </c>
      <c r="D53" s="10" t="s">
        <v>92</v>
      </c>
      <c r="E53" s="9">
        <v>2010</v>
      </c>
      <c r="F53" s="9" t="s">
        <v>107</v>
      </c>
      <c r="G53" s="34">
        <v>0.0024768518518518516</v>
      </c>
      <c r="H53" s="3" t="s">
        <v>39</v>
      </c>
      <c r="I53" s="9" t="s">
        <v>39</v>
      </c>
    </row>
    <row r="54" spans="2:9" ht="12.75">
      <c r="B54" s="2">
        <v>4</v>
      </c>
      <c r="C54" s="10" t="s">
        <v>93</v>
      </c>
      <c r="D54" s="10" t="s">
        <v>92</v>
      </c>
      <c r="E54" s="9">
        <v>2010</v>
      </c>
      <c r="F54" s="9" t="s">
        <v>107</v>
      </c>
      <c r="G54" s="34">
        <v>0.0032407407407407406</v>
      </c>
      <c r="H54" s="3" t="s">
        <v>28</v>
      </c>
      <c r="I54" s="9" t="s">
        <v>32</v>
      </c>
    </row>
    <row r="55" spans="2:9" ht="12.75">
      <c r="B55" s="9">
        <v>12</v>
      </c>
      <c r="C55" s="10" t="s">
        <v>113</v>
      </c>
      <c r="D55" s="10" t="s">
        <v>92</v>
      </c>
      <c r="E55" s="9">
        <v>2007</v>
      </c>
      <c r="F55" s="9" t="s">
        <v>114</v>
      </c>
      <c r="G55" s="34">
        <v>0.002789351851851852</v>
      </c>
      <c r="H55" s="3" t="s">
        <v>39</v>
      </c>
      <c r="I55" s="9" t="s">
        <v>28</v>
      </c>
    </row>
    <row r="56" spans="2:9" ht="12.75">
      <c r="B56" s="9">
        <v>13</v>
      </c>
      <c r="C56" s="10" t="s">
        <v>115</v>
      </c>
      <c r="D56" s="10" t="s">
        <v>92</v>
      </c>
      <c r="E56" s="9">
        <v>2006</v>
      </c>
      <c r="F56" s="9" t="s">
        <v>116</v>
      </c>
      <c r="G56" s="34">
        <v>0.002962962962962963</v>
      </c>
      <c r="H56" s="3" t="s">
        <v>39</v>
      </c>
      <c r="I56" s="9" t="s">
        <v>31</v>
      </c>
    </row>
  </sheetData>
  <sheetProtection/>
  <mergeCells count="4">
    <mergeCell ref="A1:L1"/>
    <mergeCell ref="A2:L2"/>
    <mergeCell ref="B31:I31"/>
    <mergeCell ref="B43:I43"/>
  </mergeCells>
  <printOptions/>
  <pageMargins left="0.25" right="0.25" top="0.75" bottom="0.75" header="0.3" footer="0.3"/>
  <pageSetup fitToHeight="0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5" sqref="A5:H6"/>
    </sheetView>
  </sheetViews>
  <sheetFormatPr defaultColWidth="11.57421875" defaultRowHeight="12.75"/>
  <cols>
    <col min="1" max="1" width="8.57421875" style="1" bestFit="1" customWidth="1"/>
    <col min="2" max="2" width="21.421875" style="0" bestFit="1" customWidth="1"/>
    <col min="3" max="3" width="18.140625" style="0" bestFit="1" customWidth="1"/>
    <col min="4" max="4" width="9.00390625" style="1" bestFit="1" customWidth="1"/>
    <col min="5" max="5" width="9.28125" style="1" bestFit="1" customWidth="1"/>
    <col min="6" max="6" width="11.57421875" style="1" customWidth="1"/>
    <col min="7" max="7" width="13.28125" style="1" customWidth="1"/>
    <col min="8" max="8" width="8.140625" style="1" bestFit="1" customWidth="1"/>
  </cols>
  <sheetData>
    <row r="1" spans="1:8" ht="25.5" customHeight="1">
      <c r="A1" s="66" t="s">
        <v>16</v>
      </c>
      <c r="B1" s="61"/>
      <c r="C1" s="62" t="s">
        <v>52</v>
      </c>
      <c r="D1" s="62"/>
      <c r="E1" s="62"/>
      <c r="F1" s="3" t="s">
        <v>17</v>
      </c>
      <c r="G1" s="63">
        <v>43981</v>
      </c>
      <c r="H1" s="63"/>
    </row>
    <row r="2" spans="1:8" ht="24.75" customHeight="1">
      <c r="A2" s="66" t="s">
        <v>29</v>
      </c>
      <c r="B2" s="61"/>
      <c r="C2" s="3" t="s">
        <v>18</v>
      </c>
      <c r="D2" s="62" t="s">
        <v>56</v>
      </c>
      <c r="E2" s="62"/>
      <c r="F2" s="3" t="s">
        <v>19</v>
      </c>
      <c r="G2" s="62" t="s">
        <v>20</v>
      </c>
      <c r="H2" s="62"/>
    </row>
    <row r="3" spans="1:8" ht="12.75">
      <c r="A3" s="65"/>
      <c r="B3" s="60"/>
      <c r="C3" s="60"/>
      <c r="D3" s="60"/>
      <c r="E3" s="60"/>
      <c r="F3" s="60"/>
      <c r="G3" s="60"/>
      <c r="H3" s="60"/>
    </row>
    <row r="4" spans="1:8" ht="39">
      <c r="A4" s="5" t="s">
        <v>1</v>
      </c>
      <c r="B4" s="6" t="s">
        <v>21</v>
      </c>
      <c r="C4" s="7" t="s">
        <v>3</v>
      </c>
      <c r="D4" s="5" t="s">
        <v>4</v>
      </c>
      <c r="E4" s="5" t="s">
        <v>5</v>
      </c>
      <c r="F4" s="5" t="s">
        <v>22</v>
      </c>
      <c r="G4" s="5" t="s">
        <v>23</v>
      </c>
      <c r="H4" s="8" t="s">
        <v>24</v>
      </c>
    </row>
    <row r="5" spans="1:8" ht="27.75" customHeight="1">
      <c r="A5" s="2">
        <v>3</v>
      </c>
      <c r="B5" s="10" t="s">
        <v>91</v>
      </c>
      <c r="C5" s="10" t="s">
        <v>92</v>
      </c>
      <c r="D5" s="9">
        <v>2010</v>
      </c>
      <c r="E5" s="9" t="s">
        <v>107</v>
      </c>
      <c r="F5" s="34">
        <v>0.0024768518518518516</v>
      </c>
      <c r="G5" s="9" t="s">
        <v>39</v>
      </c>
      <c r="H5" s="9" t="s">
        <v>39</v>
      </c>
    </row>
    <row r="6" spans="1:8" ht="27.75" customHeight="1">
      <c r="A6" s="2">
        <v>4</v>
      </c>
      <c r="B6" s="10" t="s">
        <v>93</v>
      </c>
      <c r="C6" s="10" t="s">
        <v>92</v>
      </c>
      <c r="D6" s="9">
        <v>2010</v>
      </c>
      <c r="E6" s="9" t="s">
        <v>107</v>
      </c>
      <c r="F6" s="34">
        <v>0.0032407407407407406</v>
      </c>
      <c r="G6" s="9" t="s">
        <v>28</v>
      </c>
      <c r="H6" s="9" t="s">
        <v>32</v>
      </c>
    </row>
    <row r="7" spans="1:8" ht="27.75" customHeight="1">
      <c r="A7" s="2"/>
      <c r="B7" s="10"/>
      <c r="C7" s="10"/>
      <c r="D7" s="9"/>
      <c r="E7" s="9"/>
      <c r="F7" s="34"/>
      <c r="G7" s="9"/>
      <c r="H7" s="9"/>
    </row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</sheetData>
  <sheetProtection/>
  <mergeCells count="7">
    <mergeCell ref="A3:H3"/>
    <mergeCell ref="A1:B1"/>
    <mergeCell ref="C1:E1"/>
    <mergeCell ref="G1:H1"/>
    <mergeCell ref="A2:B2"/>
    <mergeCell ref="D2:E2"/>
    <mergeCell ref="G2:H2"/>
  </mergeCells>
  <printOptions/>
  <pageMargins left="0.47" right="0.47" top="0.59" bottom="0.59" header="0.51" footer="0.51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C1" sqref="C1:H2"/>
    </sheetView>
  </sheetViews>
  <sheetFormatPr defaultColWidth="11.57421875" defaultRowHeight="12.75"/>
  <cols>
    <col min="1" max="1" width="8.57421875" style="1" bestFit="1" customWidth="1"/>
    <col min="2" max="2" width="21.421875" style="0" bestFit="1" customWidth="1"/>
    <col min="3" max="3" width="18.140625" style="0" bestFit="1" customWidth="1"/>
    <col min="4" max="4" width="9.00390625" style="1" bestFit="1" customWidth="1"/>
    <col min="5" max="5" width="9.28125" style="1" bestFit="1" customWidth="1"/>
    <col min="6" max="6" width="11.57421875" style="1" customWidth="1"/>
    <col min="7" max="7" width="16.57421875" style="1" customWidth="1"/>
    <col min="8" max="8" width="8.140625" style="1" bestFit="1" customWidth="1"/>
  </cols>
  <sheetData>
    <row r="1" spans="1:8" ht="25.5" customHeight="1">
      <c r="A1" s="66" t="s">
        <v>16</v>
      </c>
      <c r="B1" s="61"/>
      <c r="C1" s="62" t="s">
        <v>52</v>
      </c>
      <c r="D1" s="62"/>
      <c r="E1" s="62"/>
      <c r="F1" s="3" t="s">
        <v>17</v>
      </c>
      <c r="G1" s="63">
        <v>43981</v>
      </c>
      <c r="H1" s="63"/>
    </row>
    <row r="2" spans="1:8" ht="24.75" customHeight="1">
      <c r="A2" s="66" t="s">
        <v>49</v>
      </c>
      <c r="B2" s="61"/>
      <c r="C2" s="3" t="s">
        <v>18</v>
      </c>
      <c r="D2" s="62" t="s">
        <v>56</v>
      </c>
      <c r="E2" s="62"/>
      <c r="F2" s="3" t="s">
        <v>19</v>
      </c>
      <c r="G2" s="62" t="s">
        <v>20</v>
      </c>
      <c r="H2" s="62"/>
    </row>
    <row r="3" spans="1:8" ht="12.75">
      <c r="A3" s="65"/>
      <c r="B3" s="60"/>
      <c r="C3" s="60"/>
      <c r="D3" s="60"/>
      <c r="E3" s="60"/>
      <c r="F3" s="60"/>
      <c r="G3" s="60"/>
      <c r="H3" s="60"/>
    </row>
    <row r="4" spans="1:8" ht="39">
      <c r="A4" s="5" t="s">
        <v>1</v>
      </c>
      <c r="B4" s="6" t="s">
        <v>21</v>
      </c>
      <c r="C4" s="7" t="s">
        <v>3</v>
      </c>
      <c r="D4" s="5" t="s">
        <v>4</v>
      </c>
      <c r="E4" s="5" t="s">
        <v>5</v>
      </c>
      <c r="F4" s="5" t="s">
        <v>22</v>
      </c>
      <c r="G4" s="5" t="s">
        <v>23</v>
      </c>
      <c r="H4" s="8" t="s">
        <v>24</v>
      </c>
    </row>
    <row r="5" spans="1:8" ht="27.75" customHeight="1">
      <c r="A5" s="2"/>
      <c r="B5" s="11"/>
      <c r="C5" s="11"/>
      <c r="D5" s="2"/>
      <c r="E5" s="9"/>
      <c r="F5" s="34"/>
      <c r="G5" s="9"/>
      <c r="H5" s="9"/>
    </row>
    <row r="6" spans="1:8" ht="27.75" customHeight="1">
      <c r="A6" s="2"/>
      <c r="B6" s="10"/>
      <c r="C6" s="10"/>
      <c r="D6" s="9"/>
      <c r="E6" s="9"/>
      <c r="F6" s="34"/>
      <c r="G6" s="9"/>
      <c r="H6" s="9"/>
    </row>
    <row r="7" spans="1:8" ht="27.75" customHeight="1">
      <c r="A7" s="2"/>
      <c r="B7" s="10"/>
      <c r="C7" s="10"/>
      <c r="D7" s="9"/>
      <c r="E7" s="9"/>
      <c r="F7" s="34"/>
      <c r="G7" s="9"/>
      <c r="H7" s="9"/>
    </row>
    <row r="8" spans="1:8" ht="27.75" customHeight="1">
      <c r="A8" s="2"/>
      <c r="B8" s="10"/>
      <c r="C8" s="10"/>
      <c r="D8" s="9"/>
      <c r="E8" s="9"/>
      <c r="F8" s="34"/>
      <c r="G8" s="9"/>
      <c r="H8" s="9"/>
    </row>
    <row r="9" spans="1:8" ht="27.75" customHeight="1">
      <c r="A9" s="2"/>
      <c r="B9" s="10"/>
      <c r="C9" s="10"/>
      <c r="D9" s="9"/>
      <c r="E9" s="9"/>
      <c r="F9" s="34"/>
      <c r="G9" s="9"/>
      <c r="H9" s="9"/>
    </row>
    <row r="10" spans="1:8" ht="27.75" customHeight="1">
      <c r="A10" s="2"/>
      <c r="B10" s="10"/>
      <c r="C10" s="10"/>
      <c r="D10" s="9"/>
      <c r="E10" s="9"/>
      <c r="F10" s="34"/>
      <c r="G10" s="9"/>
      <c r="H10" s="9"/>
    </row>
    <row r="11" spans="1:8" ht="27.75" customHeight="1">
      <c r="A11" s="2"/>
      <c r="B11" s="10"/>
      <c r="C11" s="10"/>
      <c r="D11" s="9"/>
      <c r="E11" s="9"/>
      <c r="F11" s="34"/>
      <c r="G11" s="9"/>
      <c r="H11" s="9"/>
    </row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</sheetData>
  <sheetProtection/>
  <mergeCells count="7">
    <mergeCell ref="A3:H3"/>
    <mergeCell ref="A1:B1"/>
    <mergeCell ref="C1:E1"/>
    <mergeCell ref="G1:H1"/>
    <mergeCell ref="A2:B2"/>
    <mergeCell ref="D2:E2"/>
    <mergeCell ref="G2:H2"/>
  </mergeCells>
  <printOptions/>
  <pageMargins left="0.47" right="0.47" top="0.59" bottom="0.59" header="0.51" footer="0.51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5" sqref="A5:E5"/>
    </sheetView>
  </sheetViews>
  <sheetFormatPr defaultColWidth="11.57421875" defaultRowHeight="12.75"/>
  <cols>
    <col min="1" max="1" width="8.57421875" style="0" bestFit="1" customWidth="1"/>
    <col min="2" max="2" width="21.57421875" style="0" bestFit="1" customWidth="1"/>
    <col min="3" max="3" width="18.00390625" style="0" bestFit="1" customWidth="1"/>
    <col min="4" max="4" width="9.00390625" style="1" bestFit="1" customWidth="1"/>
    <col min="5" max="5" width="9.7109375" style="1" bestFit="1" customWidth="1"/>
    <col min="6" max="6" width="11.57421875" style="1" customWidth="1"/>
    <col min="7" max="7" width="8.00390625" style="1" bestFit="1" customWidth="1"/>
    <col min="8" max="8" width="8.140625" style="1" bestFit="1" customWidth="1"/>
  </cols>
  <sheetData>
    <row r="1" spans="1:8" ht="25.5" customHeight="1">
      <c r="A1" s="61" t="s">
        <v>16</v>
      </c>
      <c r="B1" s="61"/>
      <c r="C1" s="62" t="s">
        <v>52</v>
      </c>
      <c r="D1" s="62"/>
      <c r="E1" s="62"/>
      <c r="F1" s="3" t="s">
        <v>17</v>
      </c>
      <c r="G1" s="63">
        <v>43981</v>
      </c>
      <c r="H1" s="63"/>
    </row>
    <row r="2" spans="1:8" ht="24.75" customHeight="1">
      <c r="A2" s="61" t="s">
        <v>30</v>
      </c>
      <c r="B2" s="61"/>
      <c r="C2" s="3" t="s">
        <v>18</v>
      </c>
      <c r="D2" s="62" t="s">
        <v>57</v>
      </c>
      <c r="E2" s="62"/>
      <c r="F2" s="3" t="s">
        <v>19</v>
      </c>
      <c r="G2" s="62" t="s">
        <v>20</v>
      </c>
      <c r="H2" s="62"/>
    </row>
    <row r="3" spans="1:8" ht="12.75">
      <c r="A3" s="60"/>
      <c r="B3" s="60"/>
      <c r="C3" s="60"/>
      <c r="D3" s="60"/>
      <c r="E3" s="60"/>
      <c r="F3" s="60"/>
      <c r="G3" s="60"/>
      <c r="H3" s="60"/>
    </row>
    <row r="4" spans="1:8" ht="39">
      <c r="A4" s="5" t="s">
        <v>1</v>
      </c>
      <c r="B4" s="6" t="s">
        <v>21</v>
      </c>
      <c r="C4" s="7" t="s">
        <v>3</v>
      </c>
      <c r="D4" s="5" t="s">
        <v>4</v>
      </c>
      <c r="E4" s="5" t="s">
        <v>5</v>
      </c>
      <c r="F4" s="5" t="s">
        <v>22</v>
      </c>
      <c r="G4" s="5" t="s">
        <v>23</v>
      </c>
      <c r="H4" s="8" t="s">
        <v>24</v>
      </c>
    </row>
    <row r="5" spans="1:8" ht="27.75" customHeight="1">
      <c r="A5" s="2"/>
      <c r="B5" s="4"/>
      <c r="C5" s="11"/>
      <c r="D5" s="9"/>
      <c r="E5" s="2"/>
      <c r="F5" s="34"/>
      <c r="G5" s="9"/>
      <c r="H5" s="9"/>
    </row>
    <row r="6" spans="1:8" ht="27.75" customHeight="1">
      <c r="A6" s="9"/>
      <c r="B6" s="10"/>
      <c r="C6" s="10"/>
      <c r="D6" s="9"/>
      <c r="F6" s="34"/>
      <c r="G6" s="9"/>
      <c r="H6" s="9"/>
    </row>
    <row r="7" ht="27.75" customHeight="1">
      <c r="C7" s="9"/>
    </row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</sheetData>
  <sheetProtection/>
  <mergeCells count="7">
    <mergeCell ref="A3:H3"/>
    <mergeCell ref="A1:B1"/>
    <mergeCell ref="C1:E1"/>
    <mergeCell ref="G1:H1"/>
    <mergeCell ref="A2:B2"/>
    <mergeCell ref="D2:E2"/>
    <mergeCell ref="G2:H2"/>
  </mergeCells>
  <printOptions/>
  <pageMargins left="0.47" right="0.47" top="0.59" bottom="0.59" header="0.51" footer="0.51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6" sqref="A6:H6"/>
    </sheetView>
  </sheetViews>
  <sheetFormatPr defaultColWidth="11.57421875" defaultRowHeight="12.75"/>
  <cols>
    <col min="1" max="1" width="8.57421875" style="0" bestFit="1" customWidth="1"/>
    <col min="2" max="2" width="21.57421875" style="0" bestFit="1" customWidth="1"/>
    <col min="3" max="3" width="18.00390625" style="0" bestFit="1" customWidth="1"/>
    <col min="4" max="4" width="9.00390625" style="1" bestFit="1" customWidth="1"/>
    <col min="5" max="5" width="9.7109375" style="1" bestFit="1" customWidth="1"/>
    <col min="6" max="6" width="11.57421875" style="1" customWidth="1"/>
    <col min="7" max="7" width="8.00390625" style="1" bestFit="1" customWidth="1"/>
    <col min="8" max="8" width="8.140625" style="1" bestFit="1" customWidth="1"/>
  </cols>
  <sheetData>
    <row r="1" spans="1:8" ht="25.5" customHeight="1">
      <c r="A1" s="61" t="s">
        <v>16</v>
      </c>
      <c r="B1" s="61"/>
      <c r="C1" s="62" t="s">
        <v>52</v>
      </c>
      <c r="D1" s="62"/>
      <c r="E1" s="62"/>
      <c r="F1" s="3" t="s">
        <v>17</v>
      </c>
      <c r="G1" s="63">
        <v>43981</v>
      </c>
      <c r="H1" s="63"/>
    </row>
    <row r="2" spans="1:8" ht="24.75" customHeight="1">
      <c r="A2" s="61" t="s">
        <v>38</v>
      </c>
      <c r="B2" s="61"/>
      <c r="C2" s="3" t="s">
        <v>18</v>
      </c>
      <c r="D2" s="62" t="s">
        <v>57</v>
      </c>
      <c r="E2" s="62"/>
      <c r="F2" s="3" t="s">
        <v>19</v>
      </c>
      <c r="G2" s="62" t="s">
        <v>20</v>
      </c>
      <c r="H2" s="62"/>
    </row>
    <row r="3" spans="1:8" ht="12.75">
      <c r="A3" s="60"/>
      <c r="B3" s="60"/>
      <c r="C3" s="60"/>
      <c r="D3" s="60"/>
      <c r="E3" s="60"/>
      <c r="F3" s="60"/>
      <c r="G3" s="60"/>
      <c r="H3" s="60"/>
    </row>
    <row r="4" spans="1:8" ht="39">
      <c r="A4" s="5" t="s">
        <v>1</v>
      </c>
      <c r="B4" s="6" t="s">
        <v>21</v>
      </c>
      <c r="C4" s="7" t="s">
        <v>3</v>
      </c>
      <c r="D4" s="5" t="s">
        <v>4</v>
      </c>
      <c r="E4" s="5" t="s">
        <v>5</v>
      </c>
      <c r="F4" s="5" t="s">
        <v>22</v>
      </c>
      <c r="G4" s="5" t="s">
        <v>23</v>
      </c>
      <c r="H4" s="8" t="s">
        <v>24</v>
      </c>
    </row>
    <row r="5" spans="1:8" ht="27.75" customHeight="1">
      <c r="A5" s="2"/>
      <c r="B5" s="4"/>
      <c r="C5" s="4"/>
      <c r="D5" s="9"/>
      <c r="E5" s="9"/>
      <c r="F5" s="34"/>
      <c r="G5" s="9"/>
      <c r="H5" s="9"/>
    </row>
    <row r="6" spans="1:8" ht="27.75" customHeight="1">
      <c r="A6" s="9">
        <v>12</v>
      </c>
      <c r="B6" s="10" t="s">
        <v>113</v>
      </c>
      <c r="C6" s="10" t="s">
        <v>92</v>
      </c>
      <c r="D6" s="9">
        <v>2007</v>
      </c>
      <c r="E6" s="9" t="s">
        <v>114</v>
      </c>
      <c r="F6" s="34">
        <v>0.002789351851851852</v>
      </c>
      <c r="G6" s="9" t="s">
        <v>39</v>
      </c>
      <c r="H6" s="9" t="s">
        <v>28</v>
      </c>
    </row>
    <row r="7" spans="1:8" ht="27.75" customHeight="1">
      <c r="A7" s="9"/>
      <c r="B7" s="10"/>
      <c r="C7" s="10"/>
      <c r="D7" s="9"/>
      <c r="E7" s="9"/>
      <c r="F7" s="34"/>
      <c r="G7" s="9"/>
      <c r="H7" s="9"/>
    </row>
    <row r="8" spans="1:8" ht="27.75" customHeight="1">
      <c r="A8" s="9"/>
      <c r="B8" s="10"/>
      <c r="C8" s="10"/>
      <c r="D8" s="9"/>
      <c r="E8" s="9"/>
      <c r="F8" s="34"/>
      <c r="G8" s="9"/>
      <c r="H8" s="9"/>
    </row>
    <row r="9" spans="1:8" ht="27.75" customHeight="1">
      <c r="A9" s="9"/>
      <c r="B9" s="10"/>
      <c r="C9" s="10"/>
      <c r="D9" s="9"/>
      <c r="E9" s="9"/>
      <c r="F9" s="34"/>
      <c r="G9" s="9"/>
      <c r="H9" s="9"/>
    </row>
    <row r="10" spans="1:8" ht="27.75" customHeight="1">
      <c r="A10" s="9"/>
      <c r="B10" s="10"/>
      <c r="C10" s="10"/>
      <c r="D10" s="9"/>
      <c r="E10" s="9"/>
      <c r="F10" s="34"/>
      <c r="G10" s="9"/>
      <c r="H10" s="9"/>
    </row>
    <row r="11" spans="1:8" ht="27.75" customHeight="1">
      <c r="A11" s="9"/>
      <c r="B11" s="10"/>
      <c r="C11" s="10"/>
      <c r="D11" s="9"/>
      <c r="E11" s="9"/>
      <c r="F11" s="34"/>
      <c r="G11" s="9"/>
      <c r="H11" s="9"/>
    </row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</sheetData>
  <sheetProtection/>
  <mergeCells count="7">
    <mergeCell ref="A3:H3"/>
    <mergeCell ref="A1:B1"/>
    <mergeCell ref="C1:E1"/>
    <mergeCell ref="G1:H1"/>
    <mergeCell ref="A2:B2"/>
    <mergeCell ref="D2:E2"/>
    <mergeCell ref="G2:H2"/>
  </mergeCells>
  <printOptions/>
  <pageMargins left="0.47" right="0.47" top="0.59" bottom="0.59" header="0.51" footer="0.51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5" sqref="A5:H6"/>
    </sheetView>
  </sheetViews>
  <sheetFormatPr defaultColWidth="9.140625" defaultRowHeight="12.75"/>
  <cols>
    <col min="2" max="2" width="26.28125" style="0" customWidth="1"/>
    <col min="3" max="3" width="21.00390625" style="0" customWidth="1"/>
    <col min="6" max="6" width="11.28125" style="0" customWidth="1"/>
    <col min="7" max="7" width="16.8515625" style="0" customWidth="1"/>
    <col min="8" max="8" width="16.00390625" style="0" customWidth="1"/>
  </cols>
  <sheetData>
    <row r="1" spans="1:8" ht="21" customHeight="1">
      <c r="A1" s="61" t="s">
        <v>16</v>
      </c>
      <c r="B1" s="61"/>
      <c r="C1" s="62" t="s">
        <v>52</v>
      </c>
      <c r="D1" s="62"/>
      <c r="E1" s="62"/>
      <c r="F1" s="3" t="s">
        <v>17</v>
      </c>
      <c r="G1" s="63">
        <v>43981</v>
      </c>
      <c r="H1" s="63"/>
    </row>
    <row r="2" spans="1:8" ht="12.75">
      <c r="A2" s="61" t="s">
        <v>50</v>
      </c>
      <c r="B2" s="61"/>
      <c r="C2" s="3" t="s">
        <v>18</v>
      </c>
      <c r="D2" s="62" t="s">
        <v>58</v>
      </c>
      <c r="E2" s="62"/>
      <c r="F2" s="3" t="s">
        <v>19</v>
      </c>
      <c r="G2" s="62" t="s">
        <v>20</v>
      </c>
      <c r="H2" s="62"/>
    </row>
    <row r="3" spans="1:8" ht="12.75">
      <c r="A3" s="60"/>
      <c r="B3" s="60"/>
      <c r="C3" s="60"/>
      <c r="D3" s="60"/>
      <c r="E3" s="60"/>
      <c r="F3" s="60"/>
      <c r="G3" s="60"/>
      <c r="H3" s="60"/>
    </row>
    <row r="4" spans="1:8" ht="12.75">
      <c r="A4" s="5" t="s">
        <v>1</v>
      </c>
      <c r="B4" s="6" t="s">
        <v>21</v>
      </c>
      <c r="C4" s="7" t="s">
        <v>3</v>
      </c>
      <c r="D4" s="5" t="s">
        <v>4</v>
      </c>
      <c r="E4" s="5" t="s">
        <v>5</v>
      </c>
      <c r="F4" s="5" t="s">
        <v>22</v>
      </c>
      <c r="G4" s="5" t="s">
        <v>23</v>
      </c>
      <c r="H4" s="8" t="s">
        <v>24</v>
      </c>
    </row>
    <row r="5" spans="1:8" ht="33" customHeight="1">
      <c r="A5" s="9"/>
      <c r="B5" s="10"/>
      <c r="C5" s="10"/>
      <c r="D5" s="9"/>
      <c r="E5" s="9"/>
      <c r="F5" s="34"/>
      <c r="G5" s="9"/>
      <c r="H5" s="9"/>
    </row>
    <row r="6" spans="1:8" ht="32.25" customHeight="1">
      <c r="A6" s="9"/>
      <c r="B6" s="10"/>
      <c r="C6" s="10"/>
      <c r="D6" s="9"/>
      <c r="E6" s="9"/>
      <c r="F6" s="34"/>
      <c r="G6" s="9"/>
      <c r="H6" s="9"/>
    </row>
    <row r="7" spans="1:8" ht="27.75" customHeight="1">
      <c r="A7" s="9"/>
      <c r="B7" s="10"/>
      <c r="C7" s="10"/>
      <c r="D7" s="9"/>
      <c r="E7" s="9"/>
      <c r="F7" s="34"/>
      <c r="G7" s="9"/>
      <c r="H7" s="9"/>
    </row>
    <row r="8" spans="1:8" ht="34.5" customHeight="1">
      <c r="A8" s="9"/>
      <c r="B8" s="10"/>
      <c r="C8" s="10"/>
      <c r="D8" s="9"/>
      <c r="E8" s="9"/>
      <c r="F8" s="34"/>
      <c r="G8" s="9"/>
      <c r="H8" s="9"/>
    </row>
  </sheetData>
  <sheetProtection/>
  <mergeCells count="7">
    <mergeCell ref="A3:H3"/>
    <mergeCell ref="A1:B1"/>
    <mergeCell ref="C1:E1"/>
    <mergeCell ref="G1:H1"/>
    <mergeCell ref="A2:B2"/>
    <mergeCell ref="D2:E2"/>
    <mergeCell ref="G2:H2"/>
  </mergeCells>
  <printOptions/>
  <pageMargins left="0.7" right="0.7" top="0.787401575" bottom="0.787401575" header="0.3" footer="0.3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5" sqref="A5:H5"/>
    </sheetView>
  </sheetViews>
  <sheetFormatPr defaultColWidth="9.140625" defaultRowHeight="12.75"/>
  <cols>
    <col min="2" max="2" width="26.28125" style="0" customWidth="1"/>
    <col min="3" max="3" width="21.00390625" style="0" customWidth="1"/>
    <col min="6" max="6" width="11.28125" style="0" customWidth="1"/>
  </cols>
  <sheetData>
    <row r="1" spans="1:8" ht="21.75" customHeight="1">
      <c r="A1" s="61" t="s">
        <v>16</v>
      </c>
      <c r="B1" s="61"/>
      <c r="C1" s="62" t="s">
        <v>52</v>
      </c>
      <c r="D1" s="62"/>
      <c r="E1" s="62"/>
      <c r="F1" s="3" t="s">
        <v>17</v>
      </c>
      <c r="G1" s="63">
        <v>43981</v>
      </c>
      <c r="H1" s="63"/>
    </row>
    <row r="2" spans="1:8" ht="25.5" customHeight="1">
      <c r="A2" s="61" t="s">
        <v>51</v>
      </c>
      <c r="B2" s="61"/>
      <c r="C2" s="3" t="s">
        <v>18</v>
      </c>
      <c r="D2" s="62" t="s">
        <v>58</v>
      </c>
      <c r="E2" s="62"/>
      <c r="F2" s="3" t="s">
        <v>19</v>
      </c>
      <c r="G2" s="62" t="s">
        <v>20</v>
      </c>
      <c r="H2" s="62"/>
    </row>
    <row r="3" spans="1:8" ht="12.75">
      <c r="A3" s="60"/>
      <c r="B3" s="60"/>
      <c r="C3" s="60"/>
      <c r="D3" s="60"/>
      <c r="E3" s="60"/>
      <c r="F3" s="60"/>
      <c r="G3" s="60"/>
      <c r="H3" s="60"/>
    </row>
    <row r="4" spans="1:8" ht="26.25">
      <c r="A4" s="5" t="s">
        <v>1</v>
      </c>
      <c r="B4" s="6" t="s">
        <v>21</v>
      </c>
      <c r="C4" s="7" t="s">
        <v>3</v>
      </c>
      <c r="D4" s="5" t="s">
        <v>4</v>
      </c>
      <c r="E4" s="5" t="s">
        <v>5</v>
      </c>
      <c r="F4" s="5" t="s">
        <v>22</v>
      </c>
      <c r="G4" s="5" t="s">
        <v>23</v>
      </c>
      <c r="H4" s="8" t="s">
        <v>24</v>
      </c>
    </row>
    <row r="5" spans="1:8" ht="33" customHeight="1">
      <c r="A5" s="9">
        <v>13</v>
      </c>
      <c r="B5" s="10" t="s">
        <v>115</v>
      </c>
      <c r="C5" s="10" t="s">
        <v>92</v>
      </c>
      <c r="D5" s="9">
        <v>2006</v>
      </c>
      <c r="E5" s="9" t="s">
        <v>116</v>
      </c>
      <c r="F5" s="34">
        <v>0.002962962962962963</v>
      </c>
      <c r="G5" s="9" t="s">
        <v>39</v>
      </c>
      <c r="H5" s="9" t="s">
        <v>31</v>
      </c>
    </row>
    <row r="6" spans="1:8" ht="32.25" customHeight="1">
      <c r="A6" s="9"/>
      <c r="B6" s="10"/>
      <c r="C6" s="10"/>
      <c r="D6" s="9"/>
      <c r="E6" s="9"/>
      <c r="F6" s="34"/>
      <c r="G6" s="9"/>
      <c r="H6" s="9"/>
    </row>
    <row r="7" spans="1:8" ht="27.75" customHeight="1">
      <c r="A7" s="9"/>
      <c r="B7" s="10"/>
      <c r="C7" s="10"/>
      <c r="D7" s="9"/>
      <c r="E7" s="9"/>
      <c r="F7" s="34"/>
      <c r="G7" s="9"/>
      <c r="H7" s="9"/>
    </row>
    <row r="8" spans="1:8" ht="34.5" customHeight="1">
      <c r="A8" s="9"/>
      <c r="B8" s="10"/>
      <c r="C8" s="10"/>
      <c r="D8" s="9"/>
      <c r="E8" s="9"/>
      <c r="F8" s="34"/>
      <c r="G8" s="9"/>
      <c r="H8" s="9"/>
    </row>
    <row r="9" spans="1:8" ht="12.75">
      <c r="A9" s="9"/>
      <c r="B9" s="10"/>
      <c r="C9" s="10"/>
      <c r="D9" s="9"/>
      <c r="E9" s="9"/>
      <c r="F9" s="34"/>
      <c r="G9" s="9"/>
      <c r="H9" s="9"/>
    </row>
  </sheetData>
  <sheetProtection/>
  <mergeCells count="7">
    <mergeCell ref="A3:H3"/>
    <mergeCell ref="A1:B1"/>
    <mergeCell ref="C1:E1"/>
    <mergeCell ref="G1:H1"/>
    <mergeCell ref="A2:B2"/>
    <mergeCell ref="D2:E2"/>
    <mergeCell ref="G2:H2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zoomScalePageLayoutView="0" workbookViewId="0" topLeftCell="A1">
      <selection activeCell="A1" sqref="A1:L1"/>
    </sheetView>
  </sheetViews>
  <sheetFormatPr defaultColWidth="11.57421875" defaultRowHeight="12.75"/>
  <cols>
    <col min="1" max="1" width="10.7109375" style="18" bestFit="1" customWidth="1"/>
    <col min="2" max="2" width="9.421875" style="1" bestFit="1" customWidth="1"/>
    <col min="3" max="3" width="22.00390625" style="0" bestFit="1" customWidth="1"/>
    <col min="4" max="4" width="22.8515625" style="19" bestFit="1" customWidth="1"/>
    <col min="5" max="5" width="8.57421875" style="1" bestFit="1" customWidth="1"/>
    <col min="6" max="6" width="9.421875" style="20" bestFit="1" customWidth="1"/>
    <col min="7" max="9" width="11.57421875" style="1" customWidth="1"/>
    <col min="10" max="11" width="18.7109375" style="14" bestFit="1" customWidth="1"/>
    <col min="12" max="12" width="12.140625" style="15" customWidth="1"/>
  </cols>
  <sheetData>
    <row r="1" spans="1:12" s="25" customFormat="1" ht="21" customHeight="1">
      <c r="A1" s="56" t="s">
        <v>59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256" s="13" customFormat="1" ht="16.5" customHeight="1">
      <c r="A2" s="21" t="s">
        <v>0</v>
      </c>
      <c r="B2" s="26" t="s">
        <v>1</v>
      </c>
      <c r="C2" s="27" t="s">
        <v>2</v>
      </c>
      <c r="D2" s="28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6" t="s">
        <v>8</v>
      </c>
      <c r="J2" s="29" t="s">
        <v>9</v>
      </c>
      <c r="K2" s="29" t="s">
        <v>10</v>
      </c>
      <c r="L2" s="30" t="s">
        <v>11</v>
      </c>
      <c r="N2" s="36"/>
      <c r="IV2"/>
    </row>
    <row r="3" spans="1:14" ht="18" customHeight="1">
      <c r="A3" s="22" t="s">
        <v>39</v>
      </c>
      <c r="B3" s="2">
        <v>27</v>
      </c>
      <c r="C3" s="11" t="s">
        <v>143</v>
      </c>
      <c r="D3" s="11" t="s">
        <v>95</v>
      </c>
      <c r="E3" s="2">
        <v>1989</v>
      </c>
      <c r="F3" s="2" t="s">
        <v>64</v>
      </c>
      <c r="G3" s="34">
        <f>A!B26</f>
        <v>0.0038194444444444443</v>
      </c>
      <c r="H3" s="34">
        <f>B!D26</f>
        <v>0.0030671296296296505</v>
      </c>
      <c r="I3" s="34">
        <f>C!D26</f>
        <v>0.00035995370370371475</v>
      </c>
      <c r="J3" s="34">
        <v>0.00011574074074074073</v>
      </c>
      <c r="K3" s="34">
        <f>G3+H3+I3-J3</f>
        <v>0.007130787037037069</v>
      </c>
      <c r="L3" s="17" t="s">
        <v>39</v>
      </c>
      <c r="N3" s="37"/>
    </row>
    <row r="4" spans="1:14" ht="18" customHeight="1">
      <c r="A4" s="22" t="s">
        <v>28</v>
      </c>
      <c r="B4" s="2">
        <v>29</v>
      </c>
      <c r="C4" s="4" t="s">
        <v>135</v>
      </c>
      <c r="D4" s="11" t="s">
        <v>103</v>
      </c>
      <c r="E4" s="9">
        <v>2007</v>
      </c>
      <c r="F4" s="2" t="s">
        <v>64</v>
      </c>
      <c r="G4" s="34">
        <f>A!B24</f>
        <v>0.003900462962962963</v>
      </c>
      <c r="H4" s="34">
        <f>B!D24</f>
        <v>0.0030902777777777933</v>
      </c>
      <c r="I4" s="34">
        <f>C!D24</f>
        <v>0.0005474537037037115</v>
      </c>
      <c r="J4" s="34">
        <v>6.944444444444444E-05</v>
      </c>
      <c r="K4" s="34">
        <f>G4+H4+I4-J4</f>
        <v>0.007468750000000024</v>
      </c>
      <c r="L4" s="17" t="s">
        <v>28</v>
      </c>
      <c r="N4" s="36"/>
    </row>
    <row r="5" spans="1:14" ht="18" customHeight="1">
      <c r="A5" s="22" t="s">
        <v>31</v>
      </c>
      <c r="B5" s="55">
        <v>47</v>
      </c>
      <c r="C5" s="11" t="s">
        <v>71</v>
      </c>
      <c r="D5" s="11" t="s">
        <v>72</v>
      </c>
      <c r="E5" s="2">
        <v>1984</v>
      </c>
      <c r="F5" s="2" t="s">
        <v>64</v>
      </c>
      <c r="G5" s="34">
        <f>A!B6</f>
        <v>0.003969907407407407</v>
      </c>
      <c r="H5" s="34">
        <f>B!D6</f>
        <v>0.0032175925925925896</v>
      </c>
      <c r="I5" s="34">
        <f>C!D6</f>
        <v>0.0003460648148148114</v>
      </c>
      <c r="J5" s="34">
        <v>5.7870370370370366E-05</v>
      </c>
      <c r="K5" s="34">
        <f>G5+H5+I5-J5</f>
        <v>0.007475694444444438</v>
      </c>
      <c r="L5" s="17" t="s">
        <v>31</v>
      </c>
      <c r="N5" s="36"/>
    </row>
    <row r="6" spans="1:12" ht="18" customHeight="1">
      <c r="A6" s="22" t="s">
        <v>32</v>
      </c>
      <c r="B6" s="2">
        <v>40</v>
      </c>
      <c r="C6" s="11" t="s">
        <v>96</v>
      </c>
      <c r="D6" s="11" t="s">
        <v>97</v>
      </c>
      <c r="E6" s="2">
        <v>1983</v>
      </c>
      <c r="F6" s="2" t="s">
        <v>64</v>
      </c>
      <c r="G6" s="34">
        <f>A!B13</f>
        <v>0.004131944444444444</v>
      </c>
      <c r="H6" s="34">
        <f>B!D13</f>
        <v>0.0032175925925925944</v>
      </c>
      <c r="I6" s="34">
        <f>C!D13</f>
        <v>0.00042592592592592855</v>
      </c>
      <c r="J6" s="34">
        <v>1.1574074074074073E-05</v>
      </c>
      <c r="K6" s="34">
        <f>G6+H6+I6-J6</f>
        <v>0.007763888888888892</v>
      </c>
      <c r="L6" s="17" t="s">
        <v>32</v>
      </c>
    </row>
    <row r="7" spans="1:14" ht="18" customHeight="1">
      <c r="A7" s="22" t="s">
        <v>33</v>
      </c>
      <c r="B7" s="9">
        <v>39</v>
      </c>
      <c r="C7" s="24" t="s">
        <v>100</v>
      </c>
      <c r="D7" s="39" t="s">
        <v>101</v>
      </c>
      <c r="E7" s="9">
        <v>1985</v>
      </c>
      <c r="F7" s="2" t="s">
        <v>75</v>
      </c>
      <c r="G7" s="34">
        <f>A!B14</f>
        <v>0.004398148148148148</v>
      </c>
      <c r="H7" s="34">
        <f>B!D14</f>
        <v>0.0032986111111111154</v>
      </c>
      <c r="I7" s="34">
        <f>C!D14</f>
        <v>0.0003912037037037083</v>
      </c>
      <c r="J7" s="34">
        <f>IF(A!C14=1,$N$2,IF(A!C14=2,$N$3,IF(A!C14=3,$N$4,$N$5)))+IF(B!E14=1,$N$2,IF(B!E14=2,$N$3,IF(B!E14=3,$N$4,$N$5)))+IF(C!F14=1,$N$2,IF(C!F14=2,$N$3,IF(C!F14=3,$N$4,$N$5)))</f>
        <v>0</v>
      </c>
      <c r="K7" s="34">
        <f>G7+H7+I7-J7</f>
        <v>0.008087962962962972</v>
      </c>
      <c r="L7" s="17" t="s">
        <v>39</v>
      </c>
      <c r="N7" t="s">
        <v>46</v>
      </c>
    </row>
    <row r="8" spans="1:12" ht="18" customHeight="1">
      <c r="A8" s="22" t="s">
        <v>88</v>
      </c>
      <c r="B8" s="2">
        <v>41</v>
      </c>
      <c r="C8" s="11" t="s">
        <v>94</v>
      </c>
      <c r="D8" s="11" t="s">
        <v>95</v>
      </c>
      <c r="E8" s="2">
        <v>1988</v>
      </c>
      <c r="F8" s="2" t="s">
        <v>70</v>
      </c>
      <c r="G8" s="34">
        <f>A!B12</f>
        <v>0.004502314814814815</v>
      </c>
      <c r="H8" s="34">
        <f>B!D12</f>
        <v>0.0033680555555555547</v>
      </c>
      <c r="I8" s="34">
        <f>C!D12</f>
        <v>0.00043287037037037035</v>
      </c>
      <c r="J8" s="34">
        <f>IF(A!C12=1,$N$2,IF(A!C12=2,$N$3,IF(A!C12=3,$N$4,$N$5)))+IF(B!E12=1,$N$2,IF(B!E12=2,$N$3,IF(B!E12=3,$N$4,$N$5)))+IF(C!F12=1,$N$2,IF(C!F12=2,$N$3,IF(C!F12=3,$N$4,$N$5)))</f>
        <v>0</v>
      </c>
      <c r="K8" s="34">
        <f>G8+H8+I8-J8</f>
        <v>0.00830324074074074</v>
      </c>
      <c r="L8" s="17" t="s">
        <v>39</v>
      </c>
    </row>
    <row r="9" spans="1:12" ht="18" customHeight="1">
      <c r="A9" s="22" t="s">
        <v>34</v>
      </c>
      <c r="B9" s="2">
        <v>30</v>
      </c>
      <c r="C9" s="11" t="s">
        <v>134</v>
      </c>
      <c r="D9" s="11" t="s">
        <v>133</v>
      </c>
      <c r="E9" s="12">
        <v>1974</v>
      </c>
      <c r="F9" s="2" t="s">
        <v>87</v>
      </c>
      <c r="G9" s="34">
        <f>A!B23</f>
        <v>0.004560185185185185</v>
      </c>
      <c r="H9" s="34">
        <f>B!D23</f>
        <v>0.0035648148148148297</v>
      </c>
      <c r="I9" s="34">
        <f>C!D23</f>
        <v>0.0003877314814814863</v>
      </c>
      <c r="J9" s="34">
        <f>IF(A!C23=1,$N$2,IF(A!C23=2,$N$3,IF(A!C23=3,$N$4,$N$5)))+IF(B!E23=1,$N$2,IF(B!E23=2,$N$3,IF(B!E23=3,$N$4,$N$5)))+IF(C!F23=1,$N$2,IF(C!F23=2,$N$3,IF(C!F23=3,$N$4,$N$5)))</f>
        <v>0</v>
      </c>
      <c r="K9" s="34">
        <f>G9+H9+I9-J9</f>
        <v>0.0085127314814815</v>
      </c>
      <c r="L9" s="17" t="s">
        <v>39</v>
      </c>
    </row>
    <row r="10" spans="1:12" ht="18" customHeight="1">
      <c r="A10" s="22" t="s">
        <v>35</v>
      </c>
      <c r="B10" s="55">
        <v>42</v>
      </c>
      <c r="C10" s="11" t="s">
        <v>85</v>
      </c>
      <c r="D10" s="11" t="s">
        <v>86</v>
      </c>
      <c r="E10" s="2">
        <v>1977</v>
      </c>
      <c r="F10" s="2" t="s">
        <v>87</v>
      </c>
      <c r="G10" s="34">
        <f>A!B11</f>
        <v>0.0046875</v>
      </c>
      <c r="H10" s="34">
        <f>B!D11</f>
        <v>0.0034953703703703683</v>
      </c>
      <c r="I10" s="34">
        <f>C!D11</f>
        <v>0.0004074074074074054</v>
      </c>
      <c r="J10" s="34">
        <f>IF(A!C11=1,$N$2,IF(A!C11=2,$N$3,IF(A!C11=3,$N$4,$N$5)))+IF(B!E11=1,$N$2,IF(B!E11=2,$N$3,IF(B!E11=3,$N$4,$N$5)))+IF(C!F11=1,$N$2,IF(C!F11=2,$N$3,IF(C!F11=3,$N$4,$N$5)))</f>
        <v>0</v>
      </c>
      <c r="K10" s="34">
        <f>G10+H10+I10-J10</f>
        <v>0.008590277777777773</v>
      </c>
      <c r="L10" s="17" t="s">
        <v>28</v>
      </c>
    </row>
    <row r="11" spans="1:12" ht="18" customHeight="1">
      <c r="A11" s="22" t="s">
        <v>36</v>
      </c>
      <c r="B11" s="2">
        <v>37</v>
      </c>
      <c r="C11" s="23" t="s">
        <v>117</v>
      </c>
      <c r="D11" s="24" t="s">
        <v>92</v>
      </c>
      <c r="E11" s="2">
        <v>2003</v>
      </c>
      <c r="F11" s="2" t="s">
        <v>64</v>
      </c>
      <c r="G11" s="34">
        <f>A!B16</f>
        <v>0.004340277777777778</v>
      </c>
      <c r="H11" s="34">
        <f>B!D16</f>
        <v>0.00392361111111111</v>
      </c>
      <c r="I11" s="34">
        <f>C!D16</f>
        <v>0.0003587962962962954</v>
      </c>
      <c r="J11" s="34">
        <f>IF(A!C16=1,$N$2,IF(A!C16=2,$N$3,IF(A!C16=3,$N$4,$N$5)))+IF(B!E16=1,$N$2,IF(B!E16=2,$N$3,IF(B!E16=3,$N$4,$N$5)))+IF(C!F16=1,$N$2,IF(C!F16=2,$N$3,IF(C!F16=3,$N$4,$N$5)))</f>
        <v>0</v>
      </c>
      <c r="K11" s="34">
        <f>G11+H11+I11-J11</f>
        <v>0.008622685185185185</v>
      </c>
      <c r="L11" s="17" t="s">
        <v>33</v>
      </c>
    </row>
    <row r="12" spans="1:12" ht="18" customHeight="1">
      <c r="A12" s="22" t="s">
        <v>40</v>
      </c>
      <c r="B12" s="2">
        <v>25</v>
      </c>
      <c r="C12" s="10" t="s">
        <v>148</v>
      </c>
      <c r="D12" s="11" t="s">
        <v>92</v>
      </c>
      <c r="E12" s="9">
        <v>1991</v>
      </c>
      <c r="F12" s="2" t="s">
        <v>64</v>
      </c>
      <c r="G12" s="34">
        <f>A!B28</f>
        <v>0.004895833333333333</v>
      </c>
      <c r="H12" s="34">
        <f>B!D28</f>
        <v>0.003587962962962989</v>
      </c>
      <c r="I12" s="34">
        <f>C!D28</f>
        <v>0.0003726851851852016</v>
      </c>
      <c r="J12" s="34">
        <f>IF(A!C28=1,$N$2,IF(A!C28=2,$N$3,IF(A!C28=3,$N$4,$N$5)))+IF(B!E28=1,$N$2,IF(B!E28=2,$N$3,IF(B!E28=3,$N$4,$N$5)))+IF(C!F28=1,$N$2,IF(C!F28=2,$N$3,IF(C!F28=3,$N$4,$N$5)))</f>
        <v>0</v>
      </c>
      <c r="K12" s="34">
        <f>G12+H12+I12-J12</f>
        <v>0.008856481481481524</v>
      </c>
      <c r="L12" s="17" t="s">
        <v>88</v>
      </c>
    </row>
    <row r="13" spans="1:12" ht="18" customHeight="1">
      <c r="A13" s="22" t="s">
        <v>41</v>
      </c>
      <c r="B13" s="2">
        <v>34</v>
      </c>
      <c r="C13" s="10" t="s">
        <v>125</v>
      </c>
      <c r="D13" s="10" t="s">
        <v>126</v>
      </c>
      <c r="E13" s="9">
        <v>1969</v>
      </c>
      <c r="F13" s="9" t="s">
        <v>20</v>
      </c>
      <c r="G13" s="34">
        <f>A!B19</f>
        <v>0.004953703703703704</v>
      </c>
      <c r="H13" s="34">
        <f>B!D19</f>
        <v>0.003750000000000005</v>
      </c>
      <c r="I13" s="34">
        <f>C!D19</f>
        <v>0.0003506944444444408</v>
      </c>
      <c r="J13" s="34">
        <v>1.1574074074074073E-05</v>
      </c>
      <c r="K13" s="34">
        <f>G13+H13+I13-J13</f>
        <v>0.009042824074074078</v>
      </c>
      <c r="L13" s="17" t="s">
        <v>39</v>
      </c>
    </row>
    <row r="14" spans="1:12" ht="18" customHeight="1">
      <c r="A14" s="22" t="s">
        <v>42</v>
      </c>
      <c r="B14" s="55">
        <v>48</v>
      </c>
      <c r="C14" s="4" t="s">
        <v>68</v>
      </c>
      <c r="D14" s="4" t="s">
        <v>69</v>
      </c>
      <c r="E14" s="9">
        <v>2008</v>
      </c>
      <c r="F14" s="9" t="s">
        <v>70</v>
      </c>
      <c r="G14" s="34">
        <f>A!B5</f>
        <v>0.005138888888888889</v>
      </c>
      <c r="H14" s="34">
        <f>B!D5</f>
        <v>0.0040972222222222235</v>
      </c>
      <c r="I14" s="34">
        <f>C!D5</f>
        <v>0.0004606481481481485</v>
      </c>
      <c r="J14" s="34">
        <f>IF(A!C5=1,$N$2,IF(A!C5=2,$N$3,IF(A!C5=3,$N$4,$N$5)))+IF(B!E5=1,$N$2,IF(B!E5=2,$N$3,IF(B!E5=3,$N$4,$N$5)))+IF(C!F5=1,$N$2,IF(C!F5=2,$N$3,IF(C!F5=3,$N$4,$N$5)))</f>
        <v>0</v>
      </c>
      <c r="K14" s="34">
        <f>G14+H14+I14-J14</f>
        <v>0.009696759259259261</v>
      </c>
      <c r="L14" s="17" t="s">
        <v>28</v>
      </c>
    </row>
    <row r="15" spans="1:12" ht="18" customHeight="1">
      <c r="A15" s="22" t="s">
        <v>43</v>
      </c>
      <c r="B15" s="55">
        <v>50</v>
      </c>
      <c r="C15" s="10" t="s">
        <v>62</v>
      </c>
      <c r="D15" s="10" t="s">
        <v>63</v>
      </c>
      <c r="E15" s="9">
        <v>2003</v>
      </c>
      <c r="F15" s="45" t="s">
        <v>64</v>
      </c>
      <c r="G15" s="42">
        <f>A!B3</f>
        <v>0.005092592592592592</v>
      </c>
      <c r="H15" s="34">
        <f>B!D3</f>
        <v>0.004108796296296297</v>
      </c>
      <c r="I15" s="34">
        <f>C!D3</f>
        <v>0.0005150462962962963</v>
      </c>
      <c r="J15" s="34">
        <f>IF(A!C3=1,$N$2,IF(A!C3=2,$N$3,IF(A!C3=3,$N$4,$N$5)))+IF(B!E3=1,$N$2,IF(B!E3=2,$N$3,IF(B!E3=3,$N$4,$N$5)))+IF(C!F3=1,$N$2,IF(C!F3=2,$N$3,IF(C!F3=3,$N$4,$N$5)))</f>
        <v>0</v>
      </c>
      <c r="K15" s="52">
        <f>G15+H15+I15-J15</f>
        <v>0.009716435185185186</v>
      </c>
      <c r="L15" s="17" t="s">
        <v>34</v>
      </c>
    </row>
    <row r="16" spans="1:12" ht="18" customHeight="1">
      <c r="A16" s="22" t="s">
        <v>44</v>
      </c>
      <c r="B16" s="2">
        <v>38</v>
      </c>
      <c r="C16" s="11" t="s">
        <v>104</v>
      </c>
      <c r="D16" s="11" t="s">
        <v>92</v>
      </c>
      <c r="E16" s="48">
        <v>1983</v>
      </c>
      <c r="F16" s="49" t="s">
        <v>64</v>
      </c>
      <c r="G16" s="42">
        <f>A!B15</f>
        <v>0.005358796296296296</v>
      </c>
      <c r="H16" s="34">
        <f>B!D15</f>
        <v>0.003993055555555553</v>
      </c>
      <c r="I16" s="34">
        <f>C!D15</f>
        <v>0.0003703703703703664</v>
      </c>
      <c r="J16" s="50">
        <f>IF(A!C15=1,$N$2,IF(A!C15=2,$N$3,IF(A!C15=3,$N$4,$N$5)))+IF(B!E15=1,$N$2,IF(B!E15=2,$N$3,IF(B!E15=3,$N$4,$N$5)))+IF(C!F15=1,$N$2,IF(C!F15=2,$N$3,IF(C!F15=3,$N$4,$N$5)))</f>
        <v>0</v>
      </c>
      <c r="K16" s="54">
        <f>G16+H16+I16-J16</f>
        <v>0.009722222222222215</v>
      </c>
      <c r="L16" s="51" t="s">
        <v>35</v>
      </c>
    </row>
    <row r="17" spans="1:12" ht="18" customHeight="1">
      <c r="A17" s="22" t="s">
        <v>45</v>
      </c>
      <c r="B17" s="9">
        <v>33</v>
      </c>
      <c r="C17" s="10" t="s">
        <v>130</v>
      </c>
      <c r="D17" s="41" t="s">
        <v>92</v>
      </c>
      <c r="E17" s="69">
        <v>1985</v>
      </c>
      <c r="F17" s="47" t="s">
        <v>64</v>
      </c>
      <c r="G17" s="42">
        <f>A!B20</f>
        <v>0.005520833333333333</v>
      </c>
      <c r="H17" s="34">
        <f>B!D20</f>
        <v>0.004108796296296304</v>
      </c>
      <c r="I17" s="34">
        <f>C!D20</f>
        <v>0.0003518518518518497</v>
      </c>
      <c r="J17" s="50">
        <f>IF(A!C20=1,$N$2,IF(A!C20=2,$N$3,IF(A!C20=3,$N$4,$N$5)))+IF(B!E20=1,$N$2,IF(B!E20=2,$N$3,IF(B!E20=3,$N$4,$N$5)))+IF(C!F20=1,$N$2,IF(C!F20=2,$N$3,IF(C!F20=3,$N$4,$N$5)))</f>
        <v>0</v>
      </c>
      <c r="K17" s="53">
        <f>G17+H17+I17-J17</f>
        <v>0.009981481481481487</v>
      </c>
      <c r="L17" s="51" t="s">
        <v>36</v>
      </c>
    </row>
    <row r="18" spans="1:12" ht="18" customHeight="1">
      <c r="A18" s="22" t="s">
        <v>53</v>
      </c>
      <c r="B18" s="38">
        <v>31</v>
      </c>
      <c r="C18" s="11" t="s">
        <v>132</v>
      </c>
      <c r="D18" s="11" t="s">
        <v>133</v>
      </c>
      <c r="E18" s="2">
        <v>1977</v>
      </c>
      <c r="F18" s="2" t="s">
        <v>75</v>
      </c>
      <c r="G18" s="42">
        <f>A!B22</f>
        <v>0.005405092592592592</v>
      </c>
      <c r="H18" s="34">
        <f>B!D22</f>
        <v>0.004444444444444457</v>
      </c>
      <c r="I18" s="34">
        <f>C!D22</f>
        <v>0.0005162037037037071</v>
      </c>
      <c r="J18" s="50">
        <f>IF(A!C22=1,$N$2,IF(A!C22=2,$N$3,IF(A!C22=3,$N$4,$N$5)))+IF(B!E22=1,$N$2,IF(B!E22=2,$N$3,IF(B!E22=3,$N$4,$N$5)))+IF(C!F22=1,$N$2,IF(C!F22=2,$N$3,IF(C!F22=3,$N$4,$N$5)))</f>
        <v>0</v>
      </c>
      <c r="K18" s="53">
        <f>G18+H18+I18-J18</f>
        <v>0.010365740740740755</v>
      </c>
      <c r="L18" s="15" t="s">
        <v>28</v>
      </c>
    </row>
    <row r="19" spans="1:12" ht="18" customHeight="1">
      <c r="A19" s="22" t="s">
        <v>89</v>
      </c>
      <c r="B19" s="2">
        <v>35</v>
      </c>
      <c r="C19" s="10" t="s">
        <v>102</v>
      </c>
      <c r="D19" s="41" t="s">
        <v>103</v>
      </c>
      <c r="E19" s="44">
        <v>2012</v>
      </c>
      <c r="F19" s="45" t="s">
        <v>70</v>
      </c>
      <c r="G19" s="42">
        <f>A!B18</f>
        <v>0.0059490740740740745</v>
      </c>
      <c r="H19" s="34">
        <f>B!D18</f>
        <v>0.003958333333333337</v>
      </c>
      <c r="I19" s="34">
        <f>C!D18</f>
        <v>0.0005671296296296327</v>
      </c>
      <c r="J19" s="50">
        <f>IF(A!C18=1,$N$2,IF(A!C18=2,$N$3,IF(A!C18=3,$N$4,$N$5)))+IF(B!E18=1,$N$2,IF(B!E18=2,$N$3,IF(B!E18=3,$N$4,$N$5)))+IF(C!F18=1,$N$2,IF(C!F18=2,$N$3,IF(C!F18=3,$N$4,$N$5)))</f>
        <v>0</v>
      </c>
      <c r="K19" s="53">
        <f>G19+H19+I19-J19</f>
        <v>0.010474537037037044</v>
      </c>
      <c r="L19" s="51" t="s">
        <v>31</v>
      </c>
    </row>
    <row r="20" spans="1:12" ht="18" customHeight="1">
      <c r="A20" s="22" t="s">
        <v>90</v>
      </c>
      <c r="B20" s="55">
        <v>43</v>
      </c>
      <c r="C20" s="39" t="s">
        <v>73</v>
      </c>
      <c r="D20" s="70" t="s">
        <v>74</v>
      </c>
      <c r="E20" s="46">
        <v>1977</v>
      </c>
      <c r="F20" s="71" t="s">
        <v>75</v>
      </c>
      <c r="G20" s="42">
        <f>A!B10</f>
        <v>0.005752314814814814</v>
      </c>
      <c r="H20" s="34">
        <f>B!D10</f>
        <v>0.004317129629629626</v>
      </c>
      <c r="I20" s="34">
        <f>C!D10</f>
        <v>0.0004444444444444396</v>
      </c>
      <c r="J20" s="50">
        <f>IF(A!C10=1,$N$2,IF(A!C10=2,$N$3,IF(A!C10=3,$N$4,$N$5)))+IF(B!E10=1,$N$2,IF(B!E10=2,$N$3,IF(B!E10=3,$N$4,$N$5)))+IF(C!F10=1,$N$2,IF(C!F10=2,$N$3,IF(C!F10=3,$N$4,$N$5)))</f>
        <v>0</v>
      </c>
      <c r="K20" s="53">
        <f>G20+H20+I20-J20</f>
        <v>0.01051388888888888</v>
      </c>
      <c r="L20" s="51" t="s">
        <v>31</v>
      </c>
    </row>
    <row r="21" spans="1:12" ht="12.75">
      <c r="A21" s="22" t="s">
        <v>138</v>
      </c>
      <c r="B21" s="2">
        <v>36</v>
      </c>
      <c r="C21" s="11" t="s">
        <v>118</v>
      </c>
      <c r="D21" s="11" t="s">
        <v>92</v>
      </c>
      <c r="E21" s="43">
        <v>1997</v>
      </c>
      <c r="F21" s="43" t="s">
        <v>64</v>
      </c>
      <c r="G21" s="42">
        <f>A!B17</f>
        <v>0.00525462962962963</v>
      </c>
      <c r="H21" s="42">
        <f>B!D17</f>
        <v>0.00550925925925926</v>
      </c>
      <c r="I21" s="42">
        <f>C!D17</f>
        <v>0.0003159722222222227</v>
      </c>
      <c r="J21" s="42">
        <v>5.7870370370370366E-05</v>
      </c>
      <c r="K21" s="42">
        <f>G21+H21+I21-J21</f>
        <v>0.011021990740740742</v>
      </c>
      <c r="L21" s="17" t="s">
        <v>40</v>
      </c>
    </row>
    <row r="22" spans="1:12" ht="12.75">
      <c r="A22" s="22" t="s">
        <v>139</v>
      </c>
      <c r="B22" s="55">
        <v>46</v>
      </c>
      <c r="C22" s="11" t="s">
        <v>76</v>
      </c>
      <c r="D22" s="11" t="s">
        <v>77</v>
      </c>
      <c r="E22" s="2">
        <v>1987</v>
      </c>
      <c r="F22" s="2" t="s">
        <v>64</v>
      </c>
      <c r="G22" s="42">
        <f>A!B7</f>
        <v>0.006053240740740741</v>
      </c>
      <c r="H22" s="34">
        <f>B!D7</f>
        <v>0.004884259259259259</v>
      </c>
      <c r="I22" s="34">
        <f>C!D7</f>
        <v>0.00042245370370370267</v>
      </c>
      <c r="J22" s="50">
        <f>IF(A!C7=1,$N$2,IF(A!C7=2,$N$3,IF(A!C7=3,$N$4,$N$5)))+IF(B!E7=1,$N$2,IF(B!E7=2,$N$3,IF(B!E7=3,$N$4,$N$5)))+IF(C!F7=1,$N$2,IF(C!F7=2,$N$3,IF(C!F7=3,$N$4,$N$5)))</f>
        <v>0</v>
      </c>
      <c r="K22" s="53">
        <f>G22+H22+I22-J22</f>
        <v>0.011359953703703702</v>
      </c>
      <c r="L22" s="17" t="s">
        <v>40</v>
      </c>
    </row>
    <row r="23" spans="1:12" ht="12.75">
      <c r="A23" s="22" t="s">
        <v>140</v>
      </c>
      <c r="B23" s="55">
        <v>49</v>
      </c>
      <c r="C23" s="10" t="s">
        <v>65</v>
      </c>
      <c r="D23" s="10" t="s">
        <v>66</v>
      </c>
      <c r="E23" s="9">
        <v>1950</v>
      </c>
      <c r="F23" s="9" t="s">
        <v>67</v>
      </c>
      <c r="G23" s="42">
        <f>A!B4</f>
        <v>0.006076388888888889</v>
      </c>
      <c r="H23" s="34">
        <f>B!D4</f>
        <v>0.004675925925925926</v>
      </c>
      <c r="I23" s="34">
        <f>C!D4</f>
        <v>0.000675925925925926</v>
      </c>
      <c r="J23" s="50">
        <f>IF(A!C4=1,$N$2,IF(A!C4=2,$N$3,IF(A!C4=3,$N$4,$N$5)))+IF(B!E4=1,$N$2,IF(B!E4=2,$N$3,IF(B!E4=3,$N$4,$N$5)))+IF(C!F4=1,$N$2,IF(C!F4=2,$N$3,IF(C!F4=3,$N$4,$N$5)))</f>
        <v>0</v>
      </c>
      <c r="K23" s="53">
        <f>G23+H23+I23-J23</f>
        <v>0.01142824074074074</v>
      </c>
      <c r="L23" s="17" t="s">
        <v>39</v>
      </c>
    </row>
    <row r="24" spans="1:12" ht="12.75">
      <c r="A24" s="22" t="s">
        <v>141</v>
      </c>
      <c r="B24" s="2">
        <v>26</v>
      </c>
      <c r="C24" s="10" t="s">
        <v>146</v>
      </c>
      <c r="D24" s="11" t="s">
        <v>95</v>
      </c>
      <c r="E24" s="9">
        <v>1945</v>
      </c>
      <c r="F24" s="2" t="s">
        <v>67</v>
      </c>
      <c r="G24" s="42">
        <f>A!B27</f>
        <v>0.006643518518518518</v>
      </c>
      <c r="H24" s="34">
        <f>B!D27</f>
        <v>0.00498842592592595</v>
      </c>
      <c r="I24" s="34">
        <f>C!D27</f>
        <v>0.0008807870370370514</v>
      </c>
      <c r="J24" s="50">
        <f>IF(A!C27=1,$N$2,IF(A!C27=2,$N$3,IF(A!C27=3,$N$4,$N$5)))+IF(B!E27=1,$N$2,IF(B!E27=2,$N$3,IF(B!E27=3,$N$4,$N$5)))+IF(C!F27=1,$N$2,IF(C!F27=2,$N$3,IF(C!F27=3,$N$4,$N$5)))</f>
        <v>0</v>
      </c>
      <c r="K24" s="53">
        <f>G24+H24+I24-J24</f>
        <v>0.01251273148148152</v>
      </c>
      <c r="L24" s="17" t="s">
        <v>28</v>
      </c>
    </row>
    <row r="25" spans="1:12" ht="12.75">
      <c r="A25" s="22" t="s">
        <v>142</v>
      </c>
      <c r="B25" s="2">
        <v>28</v>
      </c>
      <c r="C25" s="4" t="s">
        <v>136</v>
      </c>
      <c r="D25" s="11" t="s">
        <v>137</v>
      </c>
      <c r="E25" s="2">
        <v>1953</v>
      </c>
      <c r="F25" s="2" t="s">
        <v>67</v>
      </c>
      <c r="G25" s="42">
        <f>A!B25</f>
        <v>0.006979166666666667</v>
      </c>
      <c r="H25" s="34">
        <f>B!D25</f>
        <v>0.005254629629629649</v>
      </c>
      <c r="I25" s="34">
        <f>C!D25</f>
        <v>0.0005625000000000083</v>
      </c>
      <c r="J25" s="50">
        <f>IF(A!C25=1,$N$2,IF(A!C25=2,$N$3,IF(A!C25=3,$N$4,$N$5)))+IF(B!E25=1,$N$2,IF(B!E25=2,$N$3,IF(B!E25=3,$N$4,$N$5)))+IF(C!F25=1,$N$2,IF(C!F25=2,$N$3,IF(C!F25=3,$N$4,$N$5)))</f>
        <v>0</v>
      </c>
      <c r="K25" s="53">
        <f>G25+H25+I25-J25</f>
        <v>0.012796296296296323</v>
      </c>
      <c r="L25" s="17" t="s">
        <v>31</v>
      </c>
    </row>
    <row r="26" spans="1:12" ht="12.75">
      <c r="A26" s="22" t="s">
        <v>144</v>
      </c>
      <c r="B26" s="2">
        <v>45</v>
      </c>
      <c r="C26" s="11" t="s">
        <v>81</v>
      </c>
      <c r="D26" s="11" t="s">
        <v>82</v>
      </c>
      <c r="E26" s="2">
        <v>1999</v>
      </c>
      <c r="F26" s="2" t="s">
        <v>64</v>
      </c>
      <c r="G26" s="42" t="s">
        <v>149</v>
      </c>
      <c r="H26" s="34" t="s">
        <v>149</v>
      </c>
      <c r="I26" s="34" t="s">
        <v>149</v>
      </c>
      <c r="J26" s="50" t="s">
        <v>149</v>
      </c>
      <c r="K26" s="53" t="s">
        <v>149</v>
      </c>
      <c r="L26" s="53" t="s">
        <v>149</v>
      </c>
    </row>
    <row r="27" spans="1:12" ht="12.75">
      <c r="A27" s="22" t="s">
        <v>145</v>
      </c>
      <c r="B27" s="2">
        <v>44</v>
      </c>
      <c r="C27" s="11" t="s">
        <v>83</v>
      </c>
      <c r="D27" s="11" t="s">
        <v>84</v>
      </c>
      <c r="E27" s="2">
        <v>2000</v>
      </c>
      <c r="F27" s="2" t="s">
        <v>70</v>
      </c>
      <c r="G27" s="42" t="s">
        <v>149</v>
      </c>
      <c r="H27" s="34" t="s">
        <v>149</v>
      </c>
      <c r="I27" s="34" t="s">
        <v>149</v>
      </c>
      <c r="J27" s="50" t="s">
        <v>149</v>
      </c>
      <c r="K27" s="53" t="s">
        <v>149</v>
      </c>
      <c r="L27" s="53" t="s">
        <v>149</v>
      </c>
    </row>
    <row r="28" spans="1:12" ht="12.75">
      <c r="A28" s="22" t="s">
        <v>147</v>
      </c>
      <c r="B28" s="2">
        <v>32</v>
      </c>
      <c r="C28" s="11" t="s">
        <v>131</v>
      </c>
      <c r="D28" s="11" t="s">
        <v>92</v>
      </c>
      <c r="E28" s="2">
        <v>1990</v>
      </c>
      <c r="F28" s="2" t="s">
        <v>64</v>
      </c>
      <c r="G28" s="42" t="s">
        <v>149</v>
      </c>
      <c r="H28" s="34" t="s">
        <v>149</v>
      </c>
      <c r="I28" s="34" t="s">
        <v>149</v>
      </c>
      <c r="J28" s="50" t="s">
        <v>149</v>
      </c>
      <c r="K28" s="53" t="s">
        <v>149</v>
      </c>
      <c r="L28" s="53" t="s">
        <v>149</v>
      </c>
    </row>
    <row r="29" spans="1:12" ht="12.75">
      <c r="A29" s="22"/>
      <c r="B29" s="2"/>
      <c r="C29" s="10"/>
      <c r="D29" s="11"/>
      <c r="E29" s="9"/>
      <c r="F29" s="2"/>
      <c r="G29" s="16"/>
      <c r="H29" s="16"/>
      <c r="I29" s="16"/>
      <c r="J29" s="16"/>
      <c r="K29" s="16"/>
      <c r="L29" s="17"/>
    </row>
    <row r="30" spans="1:12" ht="12.75">
      <c r="A30" s="22"/>
      <c r="B30" s="2"/>
      <c r="C30" s="10"/>
      <c r="D30" s="11"/>
      <c r="E30" s="9"/>
      <c r="F30" s="2"/>
      <c r="G30" s="16"/>
      <c r="H30" s="16"/>
      <c r="I30" s="16"/>
      <c r="J30" s="16"/>
      <c r="K30" s="16"/>
      <c r="L30" s="17"/>
    </row>
    <row r="31" spans="1:12" ht="12.75">
      <c r="A31" s="22"/>
      <c r="B31" s="2"/>
      <c r="C31" s="10"/>
      <c r="D31" s="11"/>
      <c r="E31" s="9"/>
      <c r="F31" s="2"/>
      <c r="G31" s="16"/>
      <c r="H31" s="16"/>
      <c r="I31" s="16"/>
      <c r="J31" s="16"/>
      <c r="K31" s="16"/>
      <c r="L31" s="17"/>
    </row>
    <row r="32" spans="1:12" ht="12.75">
      <c r="A32" s="22"/>
      <c r="B32" s="2"/>
      <c r="C32" s="10"/>
      <c r="D32" s="11"/>
      <c r="E32" s="9"/>
      <c r="F32" s="2"/>
      <c r="G32" s="16"/>
      <c r="H32" s="16"/>
      <c r="I32" s="16"/>
      <c r="J32" s="16"/>
      <c r="K32" s="16"/>
      <c r="L32" s="17"/>
    </row>
  </sheetData>
  <sheetProtection/>
  <autoFilter ref="A2:L27"/>
  <mergeCells count="1">
    <mergeCell ref="A1:L1"/>
  </mergeCells>
  <printOptions/>
  <pageMargins left="0.39" right="0.39" top="0.39" bottom="0.39" header="0.51" footer="0.51"/>
  <pageSetup firstPageNumber="1" useFirstPageNumber="1"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33"/>
  <sheetViews>
    <sheetView zoomScalePageLayoutView="0" workbookViewId="0" topLeftCell="A2">
      <selection activeCell="B24" sqref="B24"/>
    </sheetView>
  </sheetViews>
  <sheetFormatPr defaultColWidth="11.57421875" defaultRowHeight="12.75"/>
  <cols>
    <col min="1" max="1" width="8.00390625" style="1" bestFit="1" customWidth="1"/>
    <col min="2" max="2" width="15.57421875" style="1" customWidth="1"/>
    <col min="3" max="3" width="18.7109375" style="15" bestFit="1" customWidth="1"/>
  </cols>
  <sheetData>
    <row r="1" spans="1:3" ht="13.5">
      <c r="A1" s="58" t="s">
        <v>12</v>
      </c>
      <c r="B1" s="58"/>
      <c r="C1" s="58"/>
    </row>
    <row r="2" spans="1:255" s="13" customFormat="1" ht="18" customHeight="1">
      <c r="A2" s="31" t="s">
        <v>1</v>
      </c>
      <c r="B2" s="31" t="s">
        <v>13</v>
      </c>
      <c r="C2" s="32" t="s">
        <v>0</v>
      </c>
      <c r="IM2"/>
      <c r="IN2"/>
      <c r="IO2"/>
      <c r="IP2"/>
      <c r="IQ2"/>
      <c r="IR2"/>
      <c r="IS2"/>
      <c r="IT2"/>
      <c r="IU2"/>
    </row>
    <row r="3" spans="1:3" ht="12.75">
      <c r="A3" s="2">
        <v>50</v>
      </c>
      <c r="B3" s="40">
        <v>0.005092592592592592</v>
      </c>
      <c r="C3" s="35"/>
    </row>
    <row r="4" spans="1:3" ht="12.75">
      <c r="A4" s="2">
        <v>49</v>
      </c>
      <c r="B4" s="40">
        <v>0.006076388888888889</v>
      </c>
      <c r="C4" s="35"/>
    </row>
    <row r="5" spans="1:3" ht="12.75">
      <c r="A5" s="55">
        <v>48</v>
      </c>
      <c r="B5" s="40">
        <v>0.005138888888888889</v>
      </c>
      <c r="C5" s="35"/>
    </row>
    <row r="6" spans="1:3" ht="12.75">
      <c r="A6" s="2">
        <v>47</v>
      </c>
      <c r="B6" s="40">
        <v>0.003969907407407407</v>
      </c>
      <c r="C6" s="35"/>
    </row>
    <row r="7" spans="1:3" ht="12.75">
      <c r="A7" s="2">
        <v>46</v>
      </c>
      <c r="B7" s="40">
        <v>0.006053240740740741</v>
      </c>
      <c r="C7" s="35"/>
    </row>
    <row r="8" spans="1:3" ht="12.75">
      <c r="A8" s="2">
        <v>45</v>
      </c>
      <c r="B8" s="40"/>
      <c r="C8" s="35"/>
    </row>
    <row r="9" spans="1:3" ht="12.75">
      <c r="A9" s="2">
        <v>44</v>
      </c>
      <c r="B9" s="40"/>
      <c r="C9" s="35"/>
    </row>
    <row r="10" spans="1:3" ht="12.75">
      <c r="A10" s="2">
        <v>43</v>
      </c>
      <c r="B10" s="40">
        <v>0.005752314814814814</v>
      </c>
      <c r="C10" s="35"/>
    </row>
    <row r="11" spans="1:3" ht="12.75">
      <c r="A11" s="2">
        <v>42</v>
      </c>
      <c r="B11" s="40">
        <v>0.0046875</v>
      </c>
      <c r="C11" s="35"/>
    </row>
    <row r="12" spans="1:3" ht="12.75">
      <c r="A12" s="2">
        <v>41</v>
      </c>
      <c r="B12" s="40">
        <v>0.004502314814814815</v>
      </c>
      <c r="C12" s="35"/>
    </row>
    <row r="13" spans="1:3" ht="12.75">
      <c r="A13" s="2">
        <v>40</v>
      </c>
      <c r="B13" s="40">
        <v>0.004131944444444444</v>
      </c>
      <c r="C13" s="35"/>
    </row>
    <row r="14" spans="1:3" ht="12.75">
      <c r="A14" s="2">
        <v>39</v>
      </c>
      <c r="B14" s="40">
        <v>0.004398148148148148</v>
      </c>
      <c r="C14" s="35"/>
    </row>
    <row r="15" spans="1:3" ht="12.75">
      <c r="A15" s="2">
        <v>38</v>
      </c>
      <c r="B15" s="40">
        <v>0.005358796296296296</v>
      </c>
      <c r="C15" s="35"/>
    </row>
    <row r="16" spans="1:3" ht="12.75">
      <c r="A16" s="2">
        <v>37</v>
      </c>
      <c r="B16" s="40">
        <v>0.004340277777777778</v>
      </c>
      <c r="C16" s="35"/>
    </row>
    <row r="17" spans="1:3" ht="12.75">
      <c r="A17" s="2">
        <v>36</v>
      </c>
      <c r="B17" s="40">
        <v>0.00525462962962963</v>
      </c>
      <c r="C17" s="35"/>
    </row>
    <row r="18" spans="1:3" ht="12.75">
      <c r="A18" s="2">
        <v>35</v>
      </c>
      <c r="B18" s="40">
        <v>0.0059490740740740745</v>
      </c>
      <c r="C18" s="40"/>
    </row>
    <row r="19" spans="1:3" ht="12.75">
      <c r="A19" s="2">
        <v>34</v>
      </c>
      <c r="B19" s="40">
        <v>0.004953703703703704</v>
      </c>
      <c r="C19" s="40"/>
    </row>
    <row r="20" spans="1:3" ht="12.75">
      <c r="A20" s="2">
        <v>33</v>
      </c>
      <c r="B20" s="40">
        <v>0.005520833333333333</v>
      </c>
      <c r="C20" s="40"/>
    </row>
    <row r="21" spans="1:3" ht="12.75">
      <c r="A21" s="2">
        <v>32</v>
      </c>
      <c r="B21" s="40"/>
      <c r="C21" s="40"/>
    </row>
    <row r="22" spans="1:3" ht="12.75">
      <c r="A22" s="2">
        <v>31</v>
      </c>
      <c r="B22" s="40">
        <v>0.005405092592592592</v>
      </c>
      <c r="C22" s="40"/>
    </row>
    <row r="23" spans="1:3" ht="12.75">
      <c r="A23" s="2">
        <v>30</v>
      </c>
      <c r="B23" s="40">
        <v>0.004560185185185185</v>
      </c>
      <c r="C23" s="40"/>
    </row>
    <row r="24" spans="1:3" ht="12.75">
      <c r="A24" s="2">
        <v>29</v>
      </c>
      <c r="B24" s="40">
        <v>0.003900462962962963</v>
      </c>
      <c r="C24" s="40"/>
    </row>
    <row r="25" spans="1:3" ht="12.75">
      <c r="A25" s="2">
        <v>28</v>
      </c>
      <c r="B25" s="40">
        <v>0.006979166666666667</v>
      </c>
      <c r="C25" s="40"/>
    </row>
    <row r="26" spans="1:3" ht="12.75">
      <c r="A26" s="2">
        <v>27</v>
      </c>
      <c r="B26" s="40">
        <v>0.0038194444444444443</v>
      </c>
      <c r="C26" s="40"/>
    </row>
    <row r="27" spans="1:3" ht="12.75">
      <c r="A27" s="2">
        <v>26</v>
      </c>
      <c r="B27" s="40">
        <v>0.006643518518518518</v>
      </c>
      <c r="C27" s="40"/>
    </row>
    <row r="28" spans="1:3" ht="12.75">
      <c r="A28" s="2">
        <v>25</v>
      </c>
      <c r="B28" s="40">
        <v>0.004895833333333333</v>
      </c>
      <c r="C28" s="40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ht="12.75">
      <c r="C33" s="1"/>
    </row>
  </sheetData>
  <sheetProtection/>
  <mergeCells count="1">
    <mergeCell ref="A1:C1"/>
  </mergeCells>
  <printOptions/>
  <pageMargins left="0.39" right="0.39" top="0.39" bottom="0.39" header="0.51" footer="0.51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28"/>
  <sheetViews>
    <sheetView zoomScalePageLayoutView="0" workbookViewId="0" topLeftCell="A2">
      <selection activeCell="D26" sqref="D26"/>
    </sheetView>
  </sheetViews>
  <sheetFormatPr defaultColWidth="11.57421875" defaultRowHeight="12.75"/>
  <cols>
    <col min="1" max="3" width="11.7109375" style="1" customWidth="1"/>
    <col min="4" max="4" width="8.8515625" style="14" bestFit="1" customWidth="1"/>
    <col min="5" max="5" width="11.7109375" style="15" customWidth="1"/>
  </cols>
  <sheetData>
    <row r="1" spans="1:5" ht="13.5">
      <c r="A1" s="59" t="s">
        <v>47</v>
      </c>
      <c r="B1" s="59"/>
      <c r="C1" s="59"/>
      <c r="D1" s="59"/>
      <c r="E1" s="59"/>
    </row>
    <row r="2" spans="1:255" s="13" customFormat="1" ht="18" customHeight="1">
      <c r="A2" s="31" t="s">
        <v>1</v>
      </c>
      <c r="B2" s="31" t="s">
        <v>14</v>
      </c>
      <c r="C2" s="31" t="s">
        <v>13</v>
      </c>
      <c r="D2" s="33" t="s">
        <v>15</v>
      </c>
      <c r="E2" s="32" t="s">
        <v>0</v>
      </c>
      <c r="IO2"/>
      <c r="IP2"/>
      <c r="IQ2"/>
      <c r="IR2"/>
      <c r="IS2"/>
      <c r="IT2"/>
      <c r="IU2"/>
    </row>
    <row r="3" spans="1:5" ht="12.75">
      <c r="A3" s="2">
        <v>50</v>
      </c>
      <c r="B3" s="34">
        <v>0</v>
      </c>
      <c r="C3" s="34">
        <v>0.004108796296296297</v>
      </c>
      <c r="D3" s="34">
        <f>C3-B3</f>
        <v>0.004108796296296297</v>
      </c>
      <c r="E3" s="35"/>
    </row>
    <row r="4" spans="1:5" ht="12.75">
      <c r="A4" s="2">
        <v>49</v>
      </c>
      <c r="B4" s="34">
        <v>0.00034722222222222224</v>
      </c>
      <c r="C4" s="34">
        <v>0.005023148148148148</v>
      </c>
      <c r="D4" s="34">
        <f aca="true" t="shared" si="0" ref="D4:D28">C4-B4</f>
        <v>0.004675925925925926</v>
      </c>
      <c r="E4" s="35"/>
    </row>
    <row r="5" spans="1:5" ht="12.75">
      <c r="A5" s="55">
        <v>48</v>
      </c>
      <c r="B5" s="34">
        <v>0.000694444444444444</v>
      </c>
      <c r="C5" s="34">
        <v>0.004791666666666667</v>
      </c>
      <c r="D5" s="34">
        <f t="shared" si="0"/>
        <v>0.0040972222222222235</v>
      </c>
      <c r="E5" s="35"/>
    </row>
    <row r="6" spans="1:5" ht="12.75">
      <c r="A6" s="2">
        <v>47</v>
      </c>
      <c r="B6" s="34">
        <v>0.00104166666666667</v>
      </c>
      <c r="C6" s="34">
        <v>0.0042592592592592595</v>
      </c>
      <c r="D6" s="34">
        <f t="shared" si="0"/>
        <v>0.0032175925925925896</v>
      </c>
      <c r="E6" s="35"/>
    </row>
    <row r="7" spans="1:5" ht="12.75">
      <c r="A7" s="2">
        <v>46</v>
      </c>
      <c r="B7" s="34">
        <v>0.001736111111111111</v>
      </c>
      <c r="C7" s="34">
        <v>0.00662037037037037</v>
      </c>
      <c r="D7" s="34">
        <f t="shared" si="0"/>
        <v>0.004884259259259259</v>
      </c>
      <c r="E7" s="35"/>
    </row>
    <row r="8" spans="1:5" ht="12.75">
      <c r="A8" s="2">
        <v>45</v>
      </c>
      <c r="B8" s="34">
        <v>0.00173611111111111</v>
      </c>
      <c r="C8" s="34"/>
      <c r="D8" s="34">
        <f t="shared" si="0"/>
        <v>-0.00173611111111111</v>
      </c>
      <c r="E8" s="35"/>
    </row>
    <row r="9" spans="1:5" ht="12.75">
      <c r="A9" s="2">
        <v>44</v>
      </c>
      <c r="B9" s="34">
        <v>0.00208333333333333</v>
      </c>
      <c r="C9" s="34"/>
      <c r="D9" s="34">
        <f t="shared" si="0"/>
        <v>-0.00208333333333333</v>
      </c>
      <c r="E9" s="35"/>
    </row>
    <row r="10" spans="1:5" ht="12.75">
      <c r="A10" s="2">
        <v>43</v>
      </c>
      <c r="B10" s="34">
        <v>0.00243055555555556</v>
      </c>
      <c r="C10" s="34">
        <v>0.0067476851851851856</v>
      </c>
      <c r="D10" s="34">
        <f t="shared" si="0"/>
        <v>0.004317129629629626</v>
      </c>
      <c r="E10" s="35"/>
    </row>
    <row r="11" spans="1:5" ht="12.75">
      <c r="A11" s="2">
        <v>42</v>
      </c>
      <c r="B11" s="34">
        <v>0.00277777777777778</v>
      </c>
      <c r="C11" s="34">
        <v>0.006273148148148148</v>
      </c>
      <c r="D11" s="34">
        <f t="shared" si="0"/>
        <v>0.0034953703703703683</v>
      </c>
      <c r="E11" s="35"/>
    </row>
    <row r="12" spans="1:5" ht="12.75">
      <c r="A12" s="2">
        <v>41</v>
      </c>
      <c r="B12" s="34">
        <v>0.003125</v>
      </c>
      <c r="C12" s="34">
        <v>0.006493055555555555</v>
      </c>
      <c r="D12" s="34">
        <f t="shared" si="0"/>
        <v>0.0033680555555555547</v>
      </c>
      <c r="E12" s="35"/>
    </row>
    <row r="13" spans="1:5" ht="12.75">
      <c r="A13" s="2">
        <v>40</v>
      </c>
      <c r="B13" s="34">
        <v>0.00347222222222222</v>
      </c>
      <c r="C13" s="34">
        <v>0.006689814814814814</v>
      </c>
      <c r="D13" s="34">
        <f t="shared" si="0"/>
        <v>0.0032175925925925944</v>
      </c>
      <c r="E13" s="35"/>
    </row>
    <row r="14" spans="1:5" ht="12.75">
      <c r="A14" s="2">
        <v>39</v>
      </c>
      <c r="B14" s="34">
        <v>0.00381944444444444</v>
      </c>
      <c r="C14" s="34">
        <v>0.007118055555555555</v>
      </c>
      <c r="D14" s="34">
        <f t="shared" si="0"/>
        <v>0.0032986111111111154</v>
      </c>
      <c r="E14" s="35"/>
    </row>
    <row r="15" spans="1:5" ht="12.75">
      <c r="A15" s="2">
        <v>38</v>
      </c>
      <c r="B15" s="34">
        <v>0.00416666666666667</v>
      </c>
      <c r="C15" s="34">
        <v>0.008159722222222223</v>
      </c>
      <c r="D15" s="34">
        <f t="shared" si="0"/>
        <v>0.003993055555555553</v>
      </c>
      <c r="E15" s="35"/>
    </row>
    <row r="16" spans="1:5" ht="12.75">
      <c r="A16" s="2">
        <v>37</v>
      </c>
      <c r="B16" s="34">
        <v>0.00451388888888889</v>
      </c>
      <c r="C16" s="34">
        <v>0.0084375</v>
      </c>
      <c r="D16" s="34">
        <f t="shared" si="0"/>
        <v>0.00392361111111111</v>
      </c>
      <c r="E16" s="35"/>
    </row>
    <row r="17" spans="1:5" ht="12.75">
      <c r="A17" s="2">
        <v>36</v>
      </c>
      <c r="B17" s="34">
        <v>0.00486111111111111</v>
      </c>
      <c r="C17" s="34">
        <v>0.01037037037037037</v>
      </c>
      <c r="D17" s="34">
        <f t="shared" si="0"/>
        <v>0.00550925925925926</v>
      </c>
      <c r="E17" s="35"/>
    </row>
    <row r="18" spans="1:5" ht="12.75">
      <c r="A18" s="2">
        <v>35</v>
      </c>
      <c r="B18" s="34">
        <v>0.00520833333333333</v>
      </c>
      <c r="C18" s="34">
        <v>0.009166666666666667</v>
      </c>
      <c r="D18" s="34">
        <f t="shared" si="0"/>
        <v>0.003958333333333337</v>
      </c>
      <c r="E18" s="34"/>
    </row>
    <row r="19" spans="1:5" ht="12.75">
      <c r="A19" s="2">
        <v>34</v>
      </c>
      <c r="B19" s="34">
        <v>0.00555555555555555</v>
      </c>
      <c r="C19" s="34">
        <v>0.009305555555555555</v>
      </c>
      <c r="D19" s="34">
        <f t="shared" si="0"/>
        <v>0.003750000000000005</v>
      </c>
      <c r="E19" s="34"/>
    </row>
    <row r="20" spans="1:5" ht="12.75">
      <c r="A20" s="2">
        <v>33</v>
      </c>
      <c r="B20" s="34">
        <v>0.00590277777777777</v>
      </c>
      <c r="C20" s="34">
        <v>0.010011574074074074</v>
      </c>
      <c r="D20" s="34">
        <f t="shared" si="0"/>
        <v>0.004108796296296304</v>
      </c>
      <c r="E20" s="34"/>
    </row>
    <row r="21" spans="1:5" ht="12.75">
      <c r="A21" s="2">
        <v>32</v>
      </c>
      <c r="B21" s="34">
        <v>0.00624999999999999</v>
      </c>
      <c r="C21" s="34"/>
      <c r="D21" s="34">
        <f t="shared" si="0"/>
        <v>-0.00624999999999999</v>
      </c>
      <c r="E21" s="34"/>
    </row>
    <row r="22" spans="1:5" ht="12.75">
      <c r="A22" s="2">
        <v>31</v>
      </c>
      <c r="B22" s="34">
        <v>0.00659722222222221</v>
      </c>
      <c r="C22" s="34">
        <v>0.011041666666666667</v>
      </c>
      <c r="D22" s="34">
        <f t="shared" si="0"/>
        <v>0.004444444444444457</v>
      </c>
      <c r="E22" s="34"/>
    </row>
    <row r="23" spans="1:5" ht="12.75">
      <c r="A23" s="2">
        <v>30</v>
      </c>
      <c r="B23" s="34">
        <v>0.00694444444444443</v>
      </c>
      <c r="C23" s="34">
        <v>0.01050925925925926</v>
      </c>
      <c r="D23" s="34">
        <f t="shared" si="0"/>
        <v>0.0035648148148148297</v>
      </c>
      <c r="E23" s="34"/>
    </row>
    <row r="24" spans="1:5" ht="12.75">
      <c r="A24" s="2">
        <v>29</v>
      </c>
      <c r="B24" s="34">
        <v>0.00729166666666665</v>
      </c>
      <c r="C24" s="34">
        <v>0.010381944444444444</v>
      </c>
      <c r="D24" s="34">
        <f t="shared" si="0"/>
        <v>0.0030902777777777933</v>
      </c>
      <c r="E24" s="34"/>
    </row>
    <row r="25" spans="1:5" ht="12.75">
      <c r="A25" s="2">
        <v>28</v>
      </c>
      <c r="B25" s="34">
        <v>0.00763888888888887</v>
      </c>
      <c r="C25" s="34">
        <v>0.01289351851851852</v>
      </c>
      <c r="D25" s="34">
        <f t="shared" si="0"/>
        <v>0.005254629629629649</v>
      </c>
      <c r="E25" s="34"/>
    </row>
    <row r="26" spans="1:5" ht="12.75">
      <c r="A26" s="2">
        <v>27</v>
      </c>
      <c r="B26" s="34">
        <v>0.00798611111111109</v>
      </c>
      <c r="C26" s="34">
        <v>0.01105324074074074</v>
      </c>
      <c r="D26" s="34">
        <f t="shared" si="0"/>
        <v>0.0030671296296296505</v>
      </c>
      <c r="E26" s="34"/>
    </row>
    <row r="27" spans="1:5" ht="12.75">
      <c r="A27" s="2">
        <v>26</v>
      </c>
      <c r="B27" s="34">
        <v>0.00833333333333331</v>
      </c>
      <c r="C27" s="34">
        <v>0.01332175925925926</v>
      </c>
      <c r="D27" s="34">
        <f t="shared" si="0"/>
        <v>0.00498842592592595</v>
      </c>
      <c r="E27" s="34"/>
    </row>
    <row r="28" spans="1:5" ht="12.75">
      <c r="A28" s="2">
        <v>25</v>
      </c>
      <c r="B28" s="34">
        <v>0.00868055555555553</v>
      </c>
      <c r="C28" s="34">
        <v>0.012268518518518519</v>
      </c>
      <c r="D28" s="34">
        <f t="shared" si="0"/>
        <v>0.003587962962962989</v>
      </c>
      <c r="E28" s="34"/>
    </row>
  </sheetData>
  <sheetProtection/>
  <mergeCells count="1">
    <mergeCell ref="A1:E1"/>
  </mergeCells>
  <printOptions/>
  <pageMargins left="0.39" right="0.39" top="0.39" bottom="0.39" header="0.51" footer="0.51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28"/>
  <sheetViews>
    <sheetView zoomScalePageLayoutView="0" workbookViewId="0" topLeftCell="A1">
      <selection activeCell="C28" sqref="C28"/>
    </sheetView>
  </sheetViews>
  <sheetFormatPr defaultColWidth="11.57421875" defaultRowHeight="12.75"/>
  <cols>
    <col min="1" max="1" width="9.421875" style="1" bestFit="1" customWidth="1"/>
    <col min="2" max="2" width="9.140625" style="1" bestFit="1" customWidth="1"/>
    <col min="3" max="3" width="11.57421875" style="14" customWidth="1"/>
    <col min="4" max="4" width="8.8515625" style="14" bestFit="1" customWidth="1"/>
    <col min="5" max="5" width="10.28125" style="15" bestFit="1" customWidth="1"/>
  </cols>
  <sheetData>
    <row r="1" spans="1:5" ht="13.5">
      <c r="A1" s="59" t="s">
        <v>48</v>
      </c>
      <c r="B1" s="59"/>
      <c r="C1" s="59"/>
      <c r="D1" s="59"/>
      <c r="E1" s="59"/>
    </row>
    <row r="2" spans="1:255" s="13" customFormat="1" ht="18" customHeight="1">
      <c r="A2" s="31" t="s">
        <v>1</v>
      </c>
      <c r="B2" s="31" t="s">
        <v>14</v>
      </c>
      <c r="C2" s="33" t="s">
        <v>13</v>
      </c>
      <c r="D2" s="33" t="s">
        <v>15</v>
      </c>
      <c r="E2" s="32" t="s">
        <v>23</v>
      </c>
      <c r="F2" s="32" t="s">
        <v>0</v>
      </c>
      <c r="IO2"/>
      <c r="IP2"/>
      <c r="IQ2"/>
      <c r="IR2"/>
      <c r="IS2"/>
      <c r="IT2"/>
      <c r="IU2"/>
    </row>
    <row r="3" spans="1:6" ht="12.75">
      <c r="A3" s="2"/>
      <c r="B3" s="34">
        <v>0</v>
      </c>
      <c r="C3" s="34">
        <v>0.0005150462962962963</v>
      </c>
      <c r="D3" s="34">
        <f>C3-B3</f>
        <v>0.0005150462962962963</v>
      </c>
      <c r="E3" s="35"/>
      <c r="F3" s="35"/>
    </row>
    <row r="4" spans="1:6" ht="12.75">
      <c r="A4" s="2">
        <v>49</v>
      </c>
      <c r="B4" s="34">
        <v>0.00034722222222222224</v>
      </c>
      <c r="C4" s="34">
        <v>0.0010231481481481482</v>
      </c>
      <c r="D4" s="34">
        <f aca="true" t="shared" si="0" ref="D4:D28">C4-B4</f>
        <v>0.000675925925925926</v>
      </c>
      <c r="E4" s="35"/>
      <c r="F4" s="35"/>
    </row>
    <row r="5" spans="1:6" ht="12.75">
      <c r="A5" s="55">
        <v>48</v>
      </c>
      <c r="B5" s="34">
        <v>0.000694444444444444</v>
      </c>
      <c r="C5" s="34">
        <v>0.0011550925925925925</v>
      </c>
      <c r="D5" s="34">
        <f t="shared" si="0"/>
        <v>0.0004606481481481485</v>
      </c>
      <c r="E5" s="35"/>
      <c r="F5" s="35"/>
    </row>
    <row r="6" spans="1:6" ht="12.75">
      <c r="A6" s="2">
        <v>47</v>
      </c>
      <c r="B6" s="34">
        <v>0.00104166666666667</v>
      </c>
      <c r="C6" s="34">
        <v>0.0013877314814814813</v>
      </c>
      <c r="D6" s="34">
        <f t="shared" si="0"/>
        <v>0.0003460648148148114</v>
      </c>
      <c r="E6" s="35"/>
      <c r="F6" s="35"/>
    </row>
    <row r="7" spans="1:6" ht="12.75">
      <c r="A7" s="2">
        <v>46</v>
      </c>
      <c r="B7" s="34">
        <v>0.00138888888888889</v>
      </c>
      <c r="C7" s="34">
        <v>0.0018113425925925927</v>
      </c>
      <c r="D7" s="34">
        <f t="shared" si="0"/>
        <v>0.00042245370370370267</v>
      </c>
      <c r="E7" s="35"/>
      <c r="F7" s="35"/>
    </row>
    <row r="8" spans="1:6" ht="12.75">
      <c r="A8" s="2">
        <v>45</v>
      </c>
      <c r="B8" s="34">
        <v>0.00173611111111111</v>
      </c>
      <c r="C8" s="34"/>
      <c r="D8" s="34">
        <f t="shared" si="0"/>
        <v>-0.00173611111111111</v>
      </c>
      <c r="E8" s="35"/>
      <c r="F8" s="35"/>
    </row>
    <row r="9" spans="1:6" ht="12.75">
      <c r="A9" s="2">
        <v>44</v>
      </c>
      <c r="B9" s="34">
        <v>0.00208333333333333</v>
      </c>
      <c r="C9" s="34"/>
      <c r="D9" s="34">
        <f t="shared" si="0"/>
        <v>-0.00208333333333333</v>
      </c>
      <c r="E9" s="35"/>
      <c r="F9" s="35"/>
    </row>
    <row r="10" spans="1:6" ht="12.75">
      <c r="A10" s="2">
        <v>43</v>
      </c>
      <c r="B10" s="34">
        <v>0.00243055555555556</v>
      </c>
      <c r="C10" s="34">
        <v>0.0028749999999999995</v>
      </c>
      <c r="D10" s="34">
        <f t="shared" si="0"/>
        <v>0.0004444444444444396</v>
      </c>
      <c r="E10" s="35"/>
      <c r="F10" s="35"/>
    </row>
    <row r="11" spans="1:6" ht="12.75">
      <c r="A11" s="2">
        <v>42</v>
      </c>
      <c r="B11" s="34">
        <v>0.00277777777777778</v>
      </c>
      <c r="C11" s="34">
        <v>0.0031851851851851854</v>
      </c>
      <c r="D11" s="34">
        <f t="shared" si="0"/>
        <v>0.0004074074074074054</v>
      </c>
      <c r="E11" s="35"/>
      <c r="F11" s="35"/>
    </row>
    <row r="12" spans="1:6" ht="12.75">
      <c r="A12" s="2">
        <v>41</v>
      </c>
      <c r="B12" s="34">
        <v>0.003125</v>
      </c>
      <c r="C12" s="34">
        <v>0.0035578703703703705</v>
      </c>
      <c r="D12" s="34">
        <f t="shared" si="0"/>
        <v>0.00043287037037037035</v>
      </c>
      <c r="E12" s="35"/>
      <c r="F12" s="35"/>
    </row>
    <row r="13" spans="1:6" ht="12.75">
      <c r="A13" s="2">
        <v>40</v>
      </c>
      <c r="B13" s="34">
        <v>0.00347222222222222</v>
      </c>
      <c r="C13" s="34">
        <v>0.0038981481481481484</v>
      </c>
      <c r="D13" s="34">
        <f t="shared" si="0"/>
        <v>0.00042592592592592855</v>
      </c>
      <c r="E13" s="35"/>
      <c r="F13" s="35"/>
    </row>
    <row r="14" spans="1:6" ht="12.75">
      <c r="A14" s="2">
        <v>39</v>
      </c>
      <c r="B14" s="34">
        <v>0.00381944444444444</v>
      </c>
      <c r="C14" s="34">
        <v>0.004210648148148148</v>
      </c>
      <c r="D14" s="34">
        <f t="shared" si="0"/>
        <v>0.0003912037037037083</v>
      </c>
      <c r="E14" s="35"/>
      <c r="F14" s="35"/>
    </row>
    <row r="15" spans="1:6" ht="12.75">
      <c r="A15" s="2">
        <v>38</v>
      </c>
      <c r="B15" s="34">
        <v>0.00416666666666667</v>
      </c>
      <c r="C15" s="34">
        <v>0.0045370370370370365</v>
      </c>
      <c r="D15" s="34">
        <f t="shared" si="0"/>
        <v>0.0003703703703703664</v>
      </c>
      <c r="E15" s="35"/>
      <c r="F15" s="35"/>
    </row>
    <row r="16" spans="1:6" ht="12.75">
      <c r="A16" s="2">
        <v>37</v>
      </c>
      <c r="B16" s="34">
        <v>0.00451388888888889</v>
      </c>
      <c r="C16" s="34">
        <v>0.004872685185185186</v>
      </c>
      <c r="D16" s="34">
        <f t="shared" si="0"/>
        <v>0.0003587962962962954</v>
      </c>
      <c r="E16" s="35"/>
      <c r="F16" s="35"/>
    </row>
    <row r="17" spans="1:6" ht="12.75">
      <c r="A17" s="2">
        <v>36</v>
      </c>
      <c r="B17" s="34">
        <v>0.00486111111111111</v>
      </c>
      <c r="C17" s="34">
        <v>0.005177083333333333</v>
      </c>
      <c r="D17" s="34">
        <f t="shared" si="0"/>
        <v>0.0003159722222222227</v>
      </c>
      <c r="E17" s="35"/>
      <c r="F17" s="35"/>
    </row>
    <row r="18" spans="1:6" ht="12.75">
      <c r="A18" s="2">
        <v>35</v>
      </c>
      <c r="B18" s="34">
        <v>0.00520833333333333</v>
      </c>
      <c r="C18" s="34">
        <v>0.005775462962962962</v>
      </c>
      <c r="D18" s="34">
        <f t="shared" si="0"/>
        <v>0.0005671296296296327</v>
      </c>
      <c r="E18" s="35"/>
      <c r="F18" s="35"/>
    </row>
    <row r="19" spans="1:6" ht="12.75">
      <c r="A19" s="2">
        <v>34</v>
      </c>
      <c r="B19" s="34">
        <v>0.00555555555555556</v>
      </c>
      <c r="C19" s="34">
        <v>0.005906250000000001</v>
      </c>
      <c r="D19" s="34">
        <f t="shared" si="0"/>
        <v>0.0003506944444444408</v>
      </c>
      <c r="E19" s="35"/>
      <c r="F19" s="35"/>
    </row>
    <row r="20" spans="1:6" ht="12.75">
      <c r="A20" s="2">
        <v>33</v>
      </c>
      <c r="B20" s="34">
        <v>0.00590277777777778</v>
      </c>
      <c r="C20" s="34">
        <v>0.00625462962962963</v>
      </c>
      <c r="D20" s="34">
        <f t="shared" si="0"/>
        <v>0.0003518518518518497</v>
      </c>
      <c r="E20" s="35"/>
      <c r="F20" s="35"/>
    </row>
    <row r="21" spans="1:6" ht="12.75">
      <c r="A21" s="2">
        <v>32</v>
      </c>
      <c r="B21" s="34">
        <v>0.00625</v>
      </c>
      <c r="C21" s="34"/>
      <c r="D21" s="34">
        <f t="shared" si="0"/>
        <v>-0.00625</v>
      </c>
      <c r="E21" s="35"/>
      <c r="F21" s="35"/>
    </row>
    <row r="22" spans="1:6" ht="12.75">
      <c r="A22" s="2">
        <v>31</v>
      </c>
      <c r="B22" s="34">
        <v>0.00659722222222222</v>
      </c>
      <c r="C22" s="34">
        <v>0.007113425925925927</v>
      </c>
      <c r="D22" s="34">
        <f t="shared" si="0"/>
        <v>0.0005162037037037071</v>
      </c>
      <c r="E22" s="35"/>
      <c r="F22" s="35"/>
    </row>
    <row r="23" spans="1:6" ht="12.75">
      <c r="A23" s="2">
        <v>30</v>
      </c>
      <c r="B23" s="34">
        <v>0.00694444444444444</v>
      </c>
      <c r="C23" s="34">
        <v>0.007332175925925926</v>
      </c>
      <c r="D23" s="34">
        <f t="shared" si="0"/>
        <v>0.0003877314814814863</v>
      </c>
      <c r="E23" s="35"/>
      <c r="F23" s="35"/>
    </row>
    <row r="24" spans="1:6" ht="12.75">
      <c r="A24" s="2">
        <v>29</v>
      </c>
      <c r="B24" s="34">
        <v>0.00729166666666666</v>
      </c>
      <c r="C24" s="34">
        <v>0.007839120370370371</v>
      </c>
      <c r="D24" s="34">
        <f t="shared" si="0"/>
        <v>0.0005474537037037115</v>
      </c>
      <c r="E24" s="35"/>
      <c r="F24" s="35"/>
    </row>
    <row r="25" spans="1:6" ht="12.75">
      <c r="A25" s="2">
        <v>28</v>
      </c>
      <c r="B25" s="34">
        <v>0.00763888888888888</v>
      </c>
      <c r="C25" s="34">
        <v>0.008201388888888888</v>
      </c>
      <c r="D25" s="34">
        <f t="shared" si="0"/>
        <v>0.0005625000000000083</v>
      </c>
      <c r="E25" s="35"/>
      <c r="F25" s="35"/>
    </row>
    <row r="26" spans="1:6" ht="12.75">
      <c r="A26" s="2">
        <v>27</v>
      </c>
      <c r="B26" s="34">
        <v>0.0079861111111111</v>
      </c>
      <c r="C26" s="34">
        <v>0.008346064814814815</v>
      </c>
      <c r="D26" s="34">
        <f t="shared" si="0"/>
        <v>0.00035995370370371475</v>
      </c>
      <c r="E26" s="35"/>
      <c r="F26" s="35"/>
    </row>
    <row r="27" spans="1:6" ht="12.75">
      <c r="A27" s="2">
        <v>26</v>
      </c>
      <c r="B27" s="34">
        <v>0.00833333333333332</v>
      </c>
      <c r="C27" s="34">
        <v>0.00921412037037037</v>
      </c>
      <c r="D27" s="34">
        <f t="shared" si="0"/>
        <v>0.0008807870370370514</v>
      </c>
      <c r="E27" s="35"/>
      <c r="F27" s="35"/>
    </row>
    <row r="28" spans="1:6" ht="12.75">
      <c r="A28" s="2">
        <v>25</v>
      </c>
      <c r="B28" s="34">
        <v>0.00868055555555554</v>
      </c>
      <c r="C28" s="34">
        <v>0.009053240740740742</v>
      </c>
      <c r="D28" s="34">
        <f t="shared" si="0"/>
        <v>0.0003726851851852016</v>
      </c>
      <c r="E28" s="35"/>
      <c r="F28" s="35"/>
    </row>
  </sheetData>
  <sheetProtection/>
  <mergeCells count="1">
    <mergeCell ref="A1:E1"/>
  </mergeCells>
  <printOptions/>
  <pageMargins left="0.39" right="0.39" top="0.39" bottom="0.39" header="0.51" footer="0.51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H12" sqref="H12"/>
    </sheetView>
  </sheetViews>
  <sheetFormatPr defaultColWidth="11.57421875" defaultRowHeight="12.75"/>
  <cols>
    <col min="1" max="1" width="8.57421875" style="0" bestFit="1" customWidth="1"/>
    <col min="2" max="2" width="22.57421875" style="0" bestFit="1" customWidth="1"/>
    <col min="3" max="3" width="22.28125" style="0" customWidth="1"/>
    <col min="4" max="4" width="9.00390625" style="1" bestFit="1" customWidth="1"/>
    <col min="5" max="5" width="9.7109375" style="1" bestFit="1" customWidth="1"/>
    <col min="6" max="6" width="11.57421875" style="1" customWidth="1"/>
    <col min="7" max="7" width="8.00390625" style="1" bestFit="1" customWidth="1"/>
    <col min="8" max="8" width="8.140625" style="1" bestFit="1" customWidth="1"/>
  </cols>
  <sheetData>
    <row r="1" spans="1:8" ht="25.5" customHeight="1">
      <c r="A1" s="61" t="s">
        <v>16</v>
      </c>
      <c r="B1" s="61"/>
      <c r="C1" s="62" t="s">
        <v>52</v>
      </c>
      <c r="D1" s="62"/>
      <c r="E1" s="62"/>
      <c r="F1" s="3" t="s">
        <v>17</v>
      </c>
      <c r="G1" s="63">
        <v>43981</v>
      </c>
      <c r="H1" s="63"/>
    </row>
    <row r="2" spans="1:8" ht="24.75" customHeight="1">
      <c r="A2" s="61" t="s">
        <v>37</v>
      </c>
      <c r="B2" s="61"/>
      <c r="C2" s="3" t="s">
        <v>18</v>
      </c>
      <c r="D2" s="64" t="s">
        <v>54</v>
      </c>
      <c r="E2" s="64"/>
      <c r="F2" s="3" t="s">
        <v>19</v>
      </c>
      <c r="G2" s="62" t="s">
        <v>20</v>
      </c>
      <c r="H2" s="62"/>
    </row>
    <row r="3" spans="1:8" ht="12.75">
      <c r="A3" s="60"/>
      <c r="B3" s="60"/>
      <c r="C3" s="60"/>
      <c r="D3" s="60"/>
      <c r="E3" s="60"/>
      <c r="F3" s="60"/>
      <c r="G3" s="60"/>
      <c r="H3" s="60"/>
    </row>
    <row r="4" spans="1:8" ht="39">
      <c r="A4" s="5" t="s">
        <v>1</v>
      </c>
      <c r="B4" s="6" t="s">
        <v>21</v>
      </c>
      <c r="C4" s="7" t="s">
        <v>3</v>
      </c>
      <c r="D4" s="5" t="s">
        <v>4</v>
      </c>
      <c r="E4" s="5" t="s">
        <v>5</v>
      </c>
      <c r="F4" s="5" t="s">
        <v>22</v>
      </c>
      <c r="G4" s="5" t="s">
        <v>23</v>
      </c>
      <c r="H4" s="8" t="s">
        <v>24</v>
      </c>
    </row>
    <row r="5" spans="1:8" ht="27.75" customHeight="1">
      <c r="A5" s="9">
        <v>17</v>
      </c>
      <c r="B5" s="10" t="s">
        <v>122</v>
      </c>
      <c r="C5" s="11" t="s">
        <v>92</v>
      </c>
      <c r="D5" s="9">
        <v>2013</v>
      </c>
      <c r="E5" s="9" t="s">
        <v>106</v>
      </c>
      <c r="F5" s="34">
        <v>0.0011458333333333333</v>
      </c>
      <c r="G5" s="9">
        <v>1</v>
      </c>
      <c r="H5" s="9">
        <v>1</v>
      </c>
    </row>
    <row r="6" spans="1:8" ht="27.75" customHeight="1">
      <c r="A6" s="9">
        <v>16</v>
      </c>
      <c r="B6" s="10" t="s">
        <v>128</v>
      </c>
      <c r="C6" s="10" t="s">
        <v>92</v>
      </c>
      <c r="D6" s="9">
        <v>2014</v>
      </c>
      <c r="E6" s="9" t="s">
        <v>106</v>
      </c>
      <c r="F6" s="34">
        <v>0.0012037037037037038</v>
      </c>
      <c r="G6" s="9">
        <v>2</v>
      </c>
      <c r="H6" s="9">
        <v>2</v>
      </c>
    </row>
    <row r="7" spans="1:8" ht="27.75" customHeight="1">
      <c r="A7" s="9">
        <v>5</v>
      </c>
      <c r="B7" s="10" t="s">
        <v>98</v>
      </c>
      <c r="C7" s="10" t="s">
        <v>99</v>
      </c>
      <c r="D7" s="9">
        <v>2015</v>
      </c>
      <c r="E7" s="9" t="s">
        <v>106</v>
      </c>
      <c r="F7" s="34">
        <v>0.0012268518518518518</v>
      </c>
      <c r="G7" s="9">
        <v>3</v>
      </c>
      <c r="H7" s="9">
        <v>3</v>
      </c>
    </row>
    <row r="8" spans="1:10" ht="27.75" customHeight="1">
      <c r="A8" s="9">
        <v>18</v>
      </c>
      <c r="B8" s="10" t="s">
        <v>123</v>
      </c>
      <c r="C8" s="11" t="s">
        <v>92</v>
      </c>
      <c r="D8" s="9">
        <v>2015</v>
      </c>
      <c r="E8" s="9" t="s">
        <v>106</v>
      </c>
      <c r="F8" s="34">
        <v>0.001388888888888889</v>
      </c>
      <c r="G8" s="9" t="s">
        <v>32</v>
      </c>
      <c r="H8" s="9">
        <v>5</v>
      </c>
      <c r="I8" s="1"/>
      <c r="J8" s="1"/>
    </row>
    <row r="9" spans="1:8" ht="27.75" customHeight="1">
      <c r="A9" s="9">
        <v>20</v>
      </c>
      <c r="B9" s="10" t="s">
        <v>127</v>
      </c>
      <c r="C9" s="11" t="s">
        <v>92</v>
      </c>
      <c r="D9" s="9">
        <v>2013</v>
      </c>
      <c r="E9" s="9" t="s">
        <v>106</v>
      </c>
      <c r="F9" s="34">
        <v>0.0014583333333333334</v>
      </c>
      <c r="G9" s="9" t="s">
        <v>33</v>
      </c>
      <c r="H9" s="9">
        <v>6</v>
      </c>
    </row>
    <row r="10" spans="1:2" ht="27.75" customHeight="1">
      <c r="A10" s="68"/>
      <c r="B10" s="67"/>
    </row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</sheetData>
  <sheetProtection/>
  <mergeCells count="7">
    <mergeCell ref="A3:H3"/>
    <mergeCell ref="A1:B1"/>
    <mergeCell ref="C1:E1"/>
    <mergeCell ref="G1:H1"/>
    <mergeCell ref="A2:B2"/>
    <mergeCell ref="D2:E2"/>
    <mergeCell ref="G2:H2"/>
  </mergeCells>
  <printOptions/>
  <pageMargins left="0.47" right="0.47" top="0.59" bottom="0.59" header="0.51" footer="0.5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zoomScale="115" zoomScaleNormal="115" zoomScalePageLayoutView="0" workbookViewId="0" topLeftCell="A1">
      <selection activeCell="A5" sqref="A5:H8"/>
    </sheetView>
  </sheetViews>
  <sheetFormatPr defaultColWidth="11.57421875" defaultRowHeight="12.75"/>
  <cols>
    <col min="1" max="1" width="8.57421875" style="0" bestFit="1" customWidth="1"/>
    <col min="2" max="2" width="22.57421875" style="0" bestFit="1" customWidth="1"/>
    <col min="3" max="3" width="22.57421875" style="0" customWidth="1"/>
    <col min="4" max="4" width="9.00390625" style="1" bestFit="1" customWidth="1"/>
    <col min="5" max="5" width="9.7109375" style="1" bestFit="1" customWidth="1"/>
    <col min="6" max="6" width="11.57421875" style="1" customWidth="1"/>
    <col min="7" max="8" width="15.421875" style="1" customWidth="1"/>
  </cols>
  <sheetData>
    <row r="1" spans="1:8" ht="25.5" customHeight="1">
      <c r="A1" s="61" t="s">
        <v>16</v>
      </c>
      <c r="B1" s="61"/>
      <c r="C1" s="62" t="s">
        <v>52</v>
      </c>
      <c r="D1" s="62"/>
      <c r="E1" s="62"/>
      <c r="F1" s="3" t="s">
        <v>17</v>
      </c>
      <c r="G1" s="63">
        <v>43981</v>
      </c>
      <c r="H1" s="63"/>
    </row>
    <row r="2" spans="1:8" ht="24.75" customHeight="1">
      <c r="A2" s="61" t="s">
        <v>25</v>
      </c>
      <c r="B2" s="61"/>
      <c r="C2" s="3" t="s">
        <v>18</v>
      </c>
      <c r="D2" s="64" t="s">
        <v>54</v>
      </c>
      <c r="E2" s="64"/>
      <c r="F2" s="3" t="s">
        <v>19</v>
      </c>
      <c r="G2" s="62" t="s">
        <v>20</v>
      </c>
      <c r="H2" s="62"/>
    </row>
    <row r="3" spans="1:8" ht="12.75">
      <c r="A3" s="60"/>
      <c r="B3" s="60"/>
      <c r="C3" s="60"/>
      <c r="D3" s="60"/>
      <c r="E3" s="60"/>
      <c r="F3" s="60"/>
      <c r="G3" s="60"/>
      <c r="H3" s="60"/>
    </row>
    <row r="4" spans="1:8" ht="12.75">
      <c r="A4" s="5" t="s">
        <v>1</v>
      </c>
      <c r="B4" s="6" t="s">
        <v>21</v>
      </c>
      <c r="C4" s="7" t="s">
        <v>3</v>
      </c>
      <c r="D4" s="5" t="s">
        <v>4</v>
      </c>
      <c r="E4" s="5" t="s">
        <v>5</v>
      </c>
      <c r="F4" s="5" t="s">
        <v>22</v>
      </c>
      <c r="G4" s="5" t="s">
        <v>23</v>
      </c>
      <c r="H4" s="8" t="s">
        <v>24</v>
      </c>
    </row>
    <row r="5" spans="1:8" ht="27.75" customHeight="1">
      <c r="A5" s="9">
        <v>9</v>
      </c>
      <c r="B5" s="10" t="s">
        <v>110</v>
      </c>
      <c r="C5" s="11" t="s">
        <v>92</v>
      </c>
      <c r="D5" s="9">
        <v>2014</v>
      </c>
      <c r="E5" s="9" t="s">
        <v>80</v>
      </c>
      <c r="F5" s="34">
        <v>0.00125</v>
      </c>
      <c r="G5" s="1" t="s">
        <v>39</v>
      </c>
      <c r="H5" s="9">
        <v>4</v>
      </c>
    </row>
    <row r="6" spans="1:8" ht="27.75" customHeight="1">
      <c r="A6" s="9">
        <v>14</v>
      </c>
      <c r="B6" s="10" t="s">
        <v>120</v>
      </c>
      <c r="C6" s="11" t="s">
        <v>92</v>
      </c>
      <c r="D6" s="9">
        <v>2014</v>
      </c>
      <c r="E6" s="9" t="s">
        <v>80</v>
      </c>
      <c r="F6" s="34">
        <v>0.0014814814814814814</v>
      </c>
      <c r="G6" s="1" t="s">
        <v>28</v>
      </c>
      <c r="H6" s="9">
        <v>7</v>
      </c>
    </row>
    <row r="7" spans="1:8" ht="27.75" customHeight="1">
      <c r="A7" s="75">
        <v>2</v>
      </c>
      <c r="B7" s="10" t="s">
        <v>78</v>
      </c>
      <c r="C7" s="10" t="s">
        <v>79</v>
      </c>
      <c r="D7" s="9">
        <v>2013</v>
      </c>
      <c r="E7" s="9" t="s">
        <v>80</v>
      </c>
      <c r="F7" s="34">
        <v>0.0015393518518518519</v>
      </c>
      <c r="G7" s="1" t="s">
        <v>31</v>
      </c>
      <c r="H7" s="9">
        <v>8</v>
      </c>
    </row>
    <row r="8" spans="1:8" ht="27.75" customHeight="1">
      <c r="A8" s="9">
        <v>7</v>
      </c>
      <c r="B8" s="10" t="s">
        <v>105</v>
      </c>
      <c r="C8" s="10" t="s">
        <v>92</v>
      </c>
      <c r="D8" s="9">
        <v>2014</v>
      </c>
      <c r="E8" s="9" t="s">
        <v>80</v>
      </c>
      <c r="F8" s="34">
        <v>0.0017939814814814815</v>
      </c>
      <c r="G8" s="1" t="s">
        <v>32</v>
      </c>
      <c r="H8" s="9">
        <v>9</v>
      </c>
    </row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</sheetData>
  <sheetProtection/>
  <mergeCells count="7">
    <mergeCell ref="A3:H3"/>
    <mergeCell ref="A1:B1"/>
    <mergeCell ref="C1:E1"/>
    <mergeCell ref="G1:H1"/>
    <mergeCell ref="A2:B2"/>
    <mergeCell ref="D2:E2"/>
    <mergeCell ref="G2:H2"/>
  </mergeCells>
  <printOptions/>
  <pageMargins left="0.47" right="0.47" top="0.59" bottom="0.59" header="0.51" footer="0.5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="85" zoomScaleNormal="85" zoomScalePageLayoutView="0" workbookViewId="0" topLeftCell="A1">
      <selection activeCell="A4" sqref="A4:H5"/>
    </sheetView>
  </sheetViews>
  <sheetFormatPr defaultColWidth="11.57421875" defaultRowHeight="12.75"/>
  <cols>
    <col min="1" max="1" width="8.57421875" style="0" bestFit="1" customWidth="1"/>
    <col min="2" max="2" width="20.7109375" style="0" customWidth="1"/>
    <col min="3" max="3" width="21.28125" style="0" customWidth="1"/>
    <col min="4" max="4" width="9.00390625" style="1" bestFit="1" customWidth="1"/>
    <col min="5" max="5" width="9.28125" style="1" bestFit="1" customWidth="1"/>
    <col min="6" max="6" width="10.8515625" style="1" bestFit="1" customWidth="1"/>
    <col min="7" max="7" width="8.00390625" style="1" bestFit="1" customWidth="1"/>
    <col min="8" max="8" width="8.140625" style="1" bestFit="1" customWidth="1"/>
  </cols>
  <sheetData>
    <row r="1" spans="1:8" ht="25.5" customHeight="1">
      <c r="A1" s="61" t="s">
        <v>16</v>
      </c>
      <c r="B1" s="61"/>
      <c r="C1" s="62" t="s">
        <v>52</v>
      </c>
      <c r="D1" s="62"/>
      <c r="E1" s="62"/>
      <c r="F1" s="3" t="s">
        <v>17</v>
      </c>
      <c r="G1" s="63">
        <v>43981</v>
      </c>
      <c r="H1" s="63"/>
    </row>
    <row r="2" spans="1:8" ht="24.75" customHeight="1">
      <c r="A2" s="61" t="s">
        <v>26</v>
      </c>
      <c r="B2" s="61"/>
      <c r="C2" s="3" t="s">
        <v>18</v>
      </c>
      <c r="D2" s="62" t="s">
        <v>55</v>
      </c>
      <c r="E2" s="62"/>
      <c r="F2" s="3" t="s">
        <v>19</v>
      </c>
      <c r="G2" s="62" t="s">
        <v>20</v>
      </c>
      <c r="H2" s="62"/>
    </row>
    <row r="3" spans="1:8" ht="12.75">
      <c r="A3" s="60"/>
      <c r="B3" s="60"/>
      <c r="C3" s="60"/>
      <c r="D3" s="60"/>
      <c r="E3" s="60"/>
      <c r="F3" s="60"/>
      <c r="G3" s="60"/>
      <c r="H3" s="60"/>
    </row>
    <row r="4" spans="1:8" ht="39">
      <c r="A4" s="5" t="s">
        <v>1</v>
      </c>
      <c r="B4" s="6" t="s">
        <v>21</v>
      </c>
      <c r="C4" s="7" t="s">
        <v>3</v>
      </c>
      <c r="D4" s="5" t="s">
        <v>4</v>
      </c>
      <c r="E4" s="5" t="s">
        <v>5</v>
      </c>
      <c r="F4" s="5" t="s">
        <v>22</v>
      </c>
      <c r="G4" s="5" t="s">
        <v>23</v>
      </c>
      <c r="H4" s="8" t="s">
        <v>24</v>
      </c>
    </row>
    <row r="5" spans="1:8" ht="27.75" customHeight="1">
      <c r="A5" s="9">
        <v>21</v>
      </c>
      <c r="B5" s="11" t="s">
        <v>129</v>
      </c>
      <c r="C5" s="11" t="s">
        <v>92</v>
      </c>
      <c r="D5" s="2">
        <v>2012</v>
      </c>
      <c r="E5" s="9" t="s">
        <v>119</v>
      </c>
      <c r="F5" s="34">
        <v>0.0024768518518518516</v>
      </c>
      <c r="G5" s="9">
        <v>1</v>
      </c>
      <c r="H5" s="9">
        <v>4</v>
      </c>
    </row>
    <row r="6" spans="1:8" ht="27.75" customHeight="1">
      <c r="A6" s="9"/>
      <c r="B6" s="10"/>
      <c r="C6" s="10"/>
      <c r="D6" s="2"/>
      <c r="E6" s="9"/>
      <c r="F6" s="34"/>
      <c r="G6" s="9"/>
      <c r="H6" s="9"/>
    </row>
    <row r="7" spans="1:8" ht="27.75" customHeight="1">
      <c r="A7" s="9"/>
      <c r="B7" s="10"/>
      <c r="C7" s="10"/>
      <c r="D7" s="9"/>
      <c r="E7" s="9"/>
      <c r="F7" s="34"/>
      <c r="G7" s="9"/>
      <c r="H7" s="9"/>
    </row>
    <row r="8" spans="1:8" ht="27.75" customHeight="1">
      <c r="A8" s="9"/>
      <c r="B8" s="10"/>
      <c r="C8" s="10"/>
      <c r="D8" s="9"/>
      <c r="E8" s="9"/>
      <c r="F8" s="34"/>
      <c r="G8" s="9"/>
      <c r="H8" s="9"/>
    </row>
    <row r="9" spans="1:8" ht="27.75" customHeight="1">
      <c r="A9" s="9"/>
      <c r="B9" s="10"/>
      <c r="C9" s="10"/>
      <c r="D9" s="9"/>
      <c r="E9" s="9"/>
      <c r="F9" s="34"/>
      <c r="G9" s="9"/>
      <c r="H9" s="9"/>
    </row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</sheetData>
  <sheetProtection/>
  <mergeCells count="7">
    <mergeCell ref="A3:H3"/>
    <mergeCell ref="A1:B1"/>
    <mergeCell ref="C1:E1"/>
    <mergeCell ref="G1:H1"/>
    <mergeCell ref="A2:B2"/>
    <mergeCell ref="D2:E2"/>
    <mergeCell ref="G2:H2"/>
  </mergeCells>
  <printOptions/>
  <pageMargins left="0.47" right="0.47" top="0.59" bottom="0.59" header="0.51" footer="0.5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zoomScale="115" zoomScaleNormal="115" zoomScalePageLayoutView="0" workbookViewId="0" topLeftCell="A1">
      <selection activeCell="A5" sqref="A5:H11"/>
    </sheetView>
  </sheetViews>
  <sheetFormatPr defaultColWidth="11.57421875" defaultRowHeight="12.75"/>
  <cols>
    <col min="1" max="1" width="8.57421875" style="0" bestFit="1" customWidth="1"/>
    <col min="2" max="2" width="22.57421875" style="0" bestFit="1" customWidth="1"/>
    <col min="3" max="3" width="16.7109375" style="0" bestFit="1" customWidth="1"/>
    <col min="4" max="4" width="9.00390625" style="1" bestFit="1" customWidth="1"/>
    <col min="5" max="5" width="9.7109375" style="1" bestFit="1" customWidth="1"/>
    <col min="6" max="6" width="11.57421875" style="1" customWidth="1"/>
    <col min="7" max="7" width="9.28125" style="1" bestFit="1" customWidth="1"/>
    <col min="8" max="8" width="9.421875" style="1" customWidth="1"/>
  </cols>
  <sheetData>
    <row r="1" spans="1:8" ht="25.5" customHeight="1">
      <c r="A1" s="61" t="s">
        <v>16</v>
      </c>
      <c r="B1" s="61"/>
      <c r="C1" s="62" t="s">
        <v>52</v>
      </c>
      <c r="D1" s="62"/>
      <c r="E1" s="62"/>
      <c r="F1" s="3" t="s">
        <v>17</v>
      </c>
      <c r="G1" s="63">
        <v>43981</v>
      </c>
      <c r="H1" s="63"/>
    </row>
    <row r="2" spans="1:8" ht="24.75" customHeight="1">
      <c r="A2" s="61" t="s">
        <v>27</v>
      </c>
      <c r="B2" s="61"/>
      <c r="C2" s="3" t="s">
        <v>18</v>
      </c>
      <c r="D2" s="62" t="s">
        <v>55</v>
      </c>
      <c r="E2" s="62"/>
      <c r="F2" s="3" t="s">
        <v>19</v>
      </c>
      <c r="G2" s="62" t="s">
        <v>20</v>
      </c>
      <c r="H2" s="62"/>
    </row>
    <row r="3" spans="1:8" ht="12.75">
      <c r="A3" s="60"/>
      <c r="B3" s="60"/>
      <c r="C3" s="60"/>
      <c r="D3" s="60"/>
      <c r="E3" s="60"/>
      <c r="F3" s="60"/>
      <c r="G3" s="60"/>
      <c r="H3" s="60"/>
    </row>
    <row r="4" spans="1:8" ht="26.25">
      <c r="A4" s="5" t="s">
        <v>1</v>
      </c>
      <c r="B4" s="6" t="s">
        <v>21</v>
      </c>
      <c r="C4" s="7" t="s">
        <v>3</v>
      </c>
      <c r="D4" s="5" t="s">
        <v>4</v>
      </c>
      <c r="E4" s="5" t="s">
        <v>5</v>
      </c>
      <c r="F4" s="5" t="s">
        <v>22</v>
      </c>
      <c r="G4" s="5" t="s">
        <v>23</v>
      </c>
      <c r="H4" s="8" t="s">
        <v>24</v>
      </c>
    </row>
    <row r="5" spans="1:8" ht="27.75" customHeight="1">
      <c r="A5" s="9">
        <v>6</v>
      </c>
      <c r="B5" s="10" t="s">
        <v>102</v>
      </c>
      <c r="C5" s="10" t="s">
        <v>103</v>
      </c>
      <c r="D5" s="9">
        <v>2012</v>
      </c>
      <c r="E5" s="9" t="s">
        <v>109</v>
      </c>
      <c r="F5" s="34">
        <v>0.0021064814814814813</v>
      </c>
      <c r="G5" s="9">
        <v>1</v>
      </c>
      <c r="H5" s="9">
        <v>1</v>
      </c>
    </row>
    <row r="6" spans="1:8" ht="27.75" customHeight="1">
      <c r="A6" s="75">
        <v>1</v>
      </c>
      <c r="B6" s="10" t="s">
        <v>60</v>
      </c>
      <c r="C6" s="10" t="s">
        <v>61</v>
      </c>
      <c r="D6" s="9">
        <v>2012</v>
      </c>
      <c r="E6" s="9" t="s">
        <v>109</v>
      </c>
      <c r="F6" s="34">
        <v>0.0022222222222222222</v>
      </c>
      <c r="G6" s="9">
        <v>2</v>
      </c>
      <c r="H6" s="9">
        <v>2</v>
      </c>
    </row>
    <row r="7" spans="1:8" ht="27.75" customHeight="1">
      <c r="A7" s="9">
        <v>8</v>
      </c>
      <c r="B7" s="10" t="s">
        <v>108</v>
      </c>
      <c r="C7" s="10" t="s">
        <v>92</v>
      </c>
      <c r="D7" s="9">
        <v>2011</v>
      </c>
      <c r="E7" s="9" t="s">
        <v>109</v>
      </c>
      <c r="F7" s="34">
        <v>0.0024305555555555556</v>
      </c>
      <c r="G7" s="9">
        <v>3</v>
      </c>
      <c r="H7" s="9">
        <v>3</v>
      </c>
    </row>
    <row r="8" spans="1:8" ht="27.75" customHeight="1">
      <c r="A8" s="9">
        <v>11</v>
      </c>
      <c r="B8" s="10" t="s">
        <v>112</v>
      </c>
      <c r="C8" s="10" t="s">
        <v>92</v>
      </c>
      <c r="D8" s="9">
        <v>2011</v>
      </c>
      <c r="E8" s="9" t="s">
        <v>109</v>
      </c>
      <c r="F8" s="34">
        <v>0.002488425925925926</v>
      </c>
      <c r="G8" s="9">
        <v>4</v>
      </c>
      <c r="H8" s="9">
        <v>5</v>
      </c>
    </row>
    <row r="9" spans="1:8" ht="27.75" customHeight="1">
      <c r="A9" s="9">
        <v>10</v>
      </c>
      <c r="B9" s="10" t="s">
        <v>111</v>
      </c>
      <c r="C9" s="10" t="s">
        <v>92</v>
      </c>
      <c r="D9" s="9">
        <v>2012</v>
      </c>
      <c r="E9" s="9" t="s">
        <v>109</v>
      </c>
      <c r="F9" s="34">
        <v>0.0025925925925925925</v>
      </c>
      <c r="G9" s="9">
        <v>5</v>
      </c>
      <c r="H9" s="9">
        <v>6</v>
      </c>
    </row>
    <row r="10" spans="1:8" ht="27.75" customHeight="1">
      <c r="A10" s="76">
        <v>19</v>
      </c>
      <c r="B10" s="23" t="s">
        <v>124</v>
      </c>
      <c r="C10" s="23" t="s">
        <v>92</v>
      </c>
      <c r="D10" s="9">
        <v>2012</v>
      </c>
      <c r="E10" s="9" t="s">
        <v>109</v>
      </c>
      <c r="F10" s="77">
        <v>0.0026504629629629625</v>
      </c>
      <c r="G10" s="9">
        <v>6</v>
      </c>
      <c r="H10" s="9">
        <v>7</v>
      </c>
    </row>
    <row r="11" spans="1:8" ht="27.75" customHeight="1">
      <c r="A11" s="76">
        <v>15</v>
      </c>
      <c r="B11" s="23" t="s">
        <v>121</v>
      </c>
      <c r="C11" s="23" t="s">
        <v>92</v>
      </c>
      <c r="D11" s="9">
        <v>2012</v>
      </c>
      <c r="E11" s="9" t="s">
        <v>109</v>
      </c>
      <c r="F11" s="77">
        <v>0.002673611111111111</v>
      </c>
      <c r="G11" s="9">
        <v>7</v>
      </c>
      <c r="H11" s="9">
        <v>8</v>
      </c>
    </row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</sheetData>
  <sheetProtection/>
  <mergeCells count="7">
    <mergeCell ref="A3:H3"/>
    <mergeCell ref="A1:B1"/>
    <mergeCell ref="C1:E1"/>
    <mergeCell ref="G1:H1"/>
    <mergeCell ref="A2:B2"/>
    <mergeCell ref="D2:E2"/>
    <mergeCell ref="G2:H2"/>
  </mergeCells>
  <printOptions/>
  <pageMargins left="0.47" right="0.47" top="0.59" bottom="0.5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Sladký</dc:creator>
  <cp:keywords/>
  <dc:description/>
  <cp:lastModifiedBy>Roman Sladký</cp:lastModifiedBy>
  <cp:lastPrinted>2020-05-30T17:10:40Z</cp:lastPrinted>
  <dcterms:created xsi:type="dcterms:W3CDTF">2015-06-20T07:17:09Z</dcterms:created>
  <dcterms:modified xsi:type="dcterms:W3CDTF">2020-05-30T18:32:31Z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